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popravak infuzomata i perfuzora" sheetId="1" r:id="rId1"/>
  </sheets>
  <definedNames>
    <definedName name="Query_from_Ljekarna" localSheetId="0">'popravak infuzomata i perfuzora'!#REF!</definedName>
  </definedNames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E15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52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53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54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55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56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57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58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34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35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36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37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38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39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40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4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42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43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44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45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46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47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24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25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26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27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28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29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30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3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10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1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12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13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14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15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16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17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18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19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20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2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97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98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99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00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0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02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03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04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05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06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89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90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9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92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93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80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8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82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83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84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85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86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68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69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70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7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72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73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74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75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76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57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58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59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60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6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62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63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64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65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48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49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50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53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0"/>
          </rPr>
          <t>Upisati jedinične cijene svake stavke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<sst xmlns="http://schemas.openxmlformats.org/spreadsheetml/2006/main" count="495" uniqueCount="91">
  <si>
    <t>(potpis odgovorne osobe)</t>
  </si>
  <si>
    <t>Ponuditelj:</t>
  </si>
  <si>
    <t xml:space="preserve">Jedinična cijena bez PDV-a </t>
  </si>
  <si>
    <t>6=4x5</t>
  </si>
  <si>
    <t>7=6x25% PDV</t>
  </si>
  <si>
    <t>Količina</t>
  </si>
  <si>
    <t>Mjesto                                                                                  Datum</t>
  </si>
  <si>
    <t xml:space="preserve">                                                                                                      (naziv)</t>
  </si>
  <si>
    <t xml:space="preserve">                                                                                                       (adresa)</t>
  </si>
  <si>
    <t>Ukupna cijena u kn, s PDV-om</t>
  </si>
  <si>
    <t>Cijena u kn, bez PDV-a</t>
  </si>
  <si>
    <t>kompl.</t>
  </si>
  <si>
    <t>-</t>
  </si>
  <si>
    <t>Jed. mjere</t>
  </si>
  <si>
    <t>PDV 25% (kn)</t>
  </si>
  <si>
    <t>Predmet radova</t>
  </si>
  <si>
    <t>kom.</t>
  </si>
  <si>
    <t>UKUPNO (kn)</t>
  </si>
  <si>
    <t>SVEUKUPNO S PDV-OM (kn)</t>
  </si>
  <si>
    <t>Popravak infuzijskih volumetrijskih pumpi i infuzijskih volumetrijskih pumpi sa štrcaljkom, prema slijedećim elementima:</t>
  </si>
  <si>
    <t>DOOR FRAME  INF. FMS</t>
  </si>
  <si>
    <t>HINGE UNIT</t>
  </si>
  <si>
    <t>AIR SENSORE, INF. FMS+P</t>
  </si>
  <si>
    <t>FOOT STAND COMPLETE, INF. FM</t>
  </si>
  <si>
    <t>BLIND PLUG</t>
  </si>
  <si>
    <t>220-240V UNIT CABLE</t>
  </si>
  <si>
    <t>SIEGEL FUER SERVICETECHNIKER</t>
  </si>
  <si>
    <t>1</t>
  </si>
  <si>
    <t>2</t>
  </si>
  <si>
    <t>10</t>
  </si>
  <si>
    <t>POTROŠNI MATERIJAL, ČIŠĆENJE I DEZINFEKCIJA UREĐAJA, USLUGA POPRAVKA (RAD)</t>
  </si>
  <si>
    <t>DROP SENSOR COMPLETE</t>
  </si>
  <si>
    <t>FRONT PANEL, INF. FM</t>
  </si>
  <si>
    <t>SEALING MEMBRANE</t>
  </si>
  <si>
    <t>LOUDSPEAKER INF. FMS</t>
  </si>
  <si>
    <t>FINGER PUMP, INF. FMS</t>
  </si>
  <si>
    <t>OBJEKT D - I kat - JEIDNICA INTENZIVNOG LIJEČENJA</t>
  </si>
  <si>
    <t>LC-DISPLAY SP</t>
  </si>
  <si>
    <t>PROTECTION CAP</t>
  </si>
  <si>
    <t>HOUSING FOOT SP</t>
  </si>
  <si>
    <t>COVER CAP CASE SP</t>
  </si>
  <si>
    <t>POTROŠNI MATERIJAL, ČIŠĆENJE I DEZINFEKCIJA UREĐAJA, NADOGRADNJA SOFTWARE-as, KALIBRACIJA, USLUGA POPRAVKA (RAD)</t>
  </si>
  <si>
    <t>4</t>
  </si>
  <si>
    <t>AKKUMODUL SP PIN</t>
  </si>
  <si>
    <t>SYRINGE HOLDER FIXATION</t>
  </si>
  <si>
    <t>OPERATING UNIT, COMPLETE PSP</t>
  </si>
  <si>
    <t>OPERATING UNIT ISPS</t>
  </si>
  <si>
    <t>POTROŠNI MATERIJAL, ČIŠĆENJE I DEZINFEKCIJA UREĐAJA, KALIBRACIJA, USLUGA POPRAVKA (RAD)</t>
  </si>
  <si>
    <t>EMC PROTECTION SHEET ISP</t>
  </si>
  <si>
    <t>OBJEKT A - I kat - NEONATOLOGIJA</t>
  </si>
  <si>
    <t>TOOTH BELT FOR HEPARIN PUMP</t>
  </si>
  <si>
    <t>OPERATING UNIT W/SEAL</t>
  </si>
  <si>
    <t>OBJEKT D - I kat - INTERNISTIČKI JIL</t>
  </si>
  <si>
    <t>U troškovnik je potrebno upisati samo jednične cijene bez PDV-a svake pojedine stavke popravka, dok su matematičke formule množenja, zbrajanja i dodavanja stope PDV-a već zadane.</t>
  </si>
  <si>
    <t>Red. Broj</t>
  </si>
  <si>
    <t>PERFUSOR FM, sn 63912</t>
  </si>
  <si>
    <t>PERFUSOR FM, sn 63904</t>
  </si>
  <si>
    <t>RECHARGEABLE BATTERY, W/CONNECTOR 7.2V</t>
  </si>
  <si>
    <t>UNIT FEET LEFT, COMPLETE, PERF FM</t>
  </si>
  <si>
    <t>UNIT FEET RIGHT, COMPLETE, PER FM</t>
  </si>
  <si>
    <t>DRIVE UNIT COMPLETE, PERF. FM-MFC</t>
  </si>
  <si>
    <t>BATTERY, 1.2AH (a1)</t>
  </si>
  <si>
    <t>OBJEKT A - prizemlje - PEDIJATRIJA</t>
  </si>
  <si>
    <t>PERFUSOR FM, sn 25271</t>
  </si>
  <si>
    <t>CAVITY, PERF. FM</t>
  </si>
  <si>
    <t>HOUSING WITH INSTRUCTIONS</t>
  </si>
  <si>
    <t>PERFUSOR FM, sn 63911</t>
  </si>
  <si>
    <t>DRIVE UNIT COMPLETE, PE</t>
  </si>
  <si>
    <t>PERFUSOR SPACE, sn 84644</t>
  </si>
  <si>
    <t>BOTTOM PART OF HOUSING PSP</t>
  </si>
  <si>
    <t>PERFUSOR SPACE, sn 84551</t>
  </si>
  <si>
    <t>INFUSOMAT FMS, sn 74565</t>
  </si>
  <si>
    <t>INFUSOMAT FMS, sn 76064</t>
  </si>
  <si>
    <t>PRESSURE SENSOR ISP</t>
  </si>
  <si>
    <t>INFUSOMAT FMS, sn 42235</t>
  </si>
  <si>
    <t>MEMBRANE KEYPAD WITH SUPP. PLATE INF.FMS</t>
  </si>
  <si>
    <t>DOOR FRAME INF. FMS</t>
  </si>
  <si>
    <t>RECHARGEABLE BATTERY W/CONNECTOR 7.2V</t>
  </si>
  <si>
    <t>SAFETY CLAMP WITH PRESSURE SPRING</t>
  </si>
  <si>
    <t>INFUSOMAT FM, sn 22744</t>
  </si>
  <si>
    <t>BATERIJA 1,2V/1,5 AH</t>
  </si>
  <si>
    <t>OBJEKT A - I kat - GINEKOLOGIJA</t>
  </si>
  <si>
    <t>INFUSOMAT FMS, sn 101851</t>
  </si>
  <si>
    <t>OBJEKT A - I kat - RAĐAONICA</t>
  </si>
  <si>
    <t>INFUSOMAT FMS, sn 42226</t>
  </si>
  <si>
    <t>INFUSOMAT FMS, sn 42236</t>
  </si>
  <si>
    <t>OBJEKT D - III kat - GASTROENTEROLOGIJA</t>
  </si>
  <si>
    <t>INFUSOMAT FMS, sn 42214</t>
  </si>
  <si>
    <t>MAINS MODULE</t>
  </si>
  <si>
    <t>NABAVA USLUGE POPRAVKA INFUZOMATA I PERFUZORA PROIZVOĐAČA "BRAUN", ev. broj nabave: 2-67-18/JN</t>
  </si>
  <si>
    <t>HOUSING, UPPER PART PSP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</si>
</sst>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justify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justify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9" borderId="16" xfId="0" applyFont="1" applyFill="1" applyBorder="1" applyAlignment="1" applyProtection="1">
      <alignment vertical="justify"/>
      <protection/>
    </xf>
    <xf numFmtId="0" fontId="6" fillId="9" borderId="16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justify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justify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4" fontId="6" fillId="9" borderId="16" xfId="0" applyNumberFormat="1" applyFont="1" applyFill="1" applyBorder="1" applyAlignment="1" applyProtection="1">
      <alignment horizontal="center"/>
      <protection/>
    </xf>
    <xf numFmtId="4" fontId="6" fillId="9" borderId="18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6" fillId="9" borderId="19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top"/>
      <protection/>
    </xf>
    <xf numFmtId="0" fontId="7" fillId="9" borderId="21" xfId="0" applyFont="1" applyFill="1" applyBorder="1" applyAlignment="1" applyProtection="1">
      <alignment vertical="justify" wrapText="1"/>
      <protection/>
    </xf>
    <xf numFmtId="0" fontId="0" fillId="0" borderId="21" xfId="0" applyFont="1" applyBorder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 vertical="top"/>
      <protection/>
    </xf>
    <xf numFmtId="0" fontId="7" fillId="0" borderId="23" xfId="0" applyFont="1" applyBorder="1" applyAlignment="1" applyProtection="1">
      <alignment vertical="justify" wrapText="1"/>
      <protection/>
    </xf>
    <xf numFmtId="0" fontId="4" fillId="0" borderId="23" xfId="0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top"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4" fontId="0" fillId="0" borderId="25" xfId="0" applyNumberFormat="1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vertical="justify" wrapText="1"/>
      <protection/>
    </xf>
    <xf numFmtId="0" fontId="4" fillId="0" borderId="24" xfId="0" applyFont="1" applyBorder="1" applyAlignment="1" applyProtection="1">
      <alignment horizontal="center" vertical="top"/>
      <protection/>
    </xf>
    <xf numFmtId="0" fontId="8" fillId="0" borderId="25" xfId="0" applyFont="1" applyBorder="1" applyAlignment="1" applyProtection="1">
      <alignment vertical="justify" wrapText="1"/>
      <protection/>
    </xf>
    <xf numFmtId="0" fontId="0" fillId="0" borderId="25" xfId="0" applyFont="1" applyBorder="1" applyAlignment="1" applyProtection="1">
      <alignment horizontal="center"/>
      <protection/>
    </xf>
    <xf numFmtId="4" fontId="0" fillId="0" borderId="25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top"/>
      <protection/>
    </xf>
    <xf numFmtId="0" fontId="7" fillId="9" borderId="27" xfId="0" applyFont="1" applyFill="1" applyBorder="1" applyAlignment="1" applyProtection="1">
      <alignment vertical="justify" wrapText="1"/>
      <protection/>
    </xf>
    <xf numFmtId="0" fontId="0" fillId="0" borderId="27" xfId="0" applyFont="1" applyBorder="1" applyAlignment="1" applyProtection="1">
      <alignment horizontal="center"/>
      <protection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25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vertical="justify" wrapText="1"/>
      <protection/>
    </xf>
    <xf numFmtId="0" fontId="0" fillId="0" borderId="23" xfId="0" applyFont="1" applyBorder="1" applyAlignment="1" applyProtection="1">
      <alignment horizontal="center"/>
      <protection/>
    </xf>
    <xf numFmtId="4" fontId="0" fillId="0" borderId="23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 vertical="top"/>
      <protection/>
    </xf>
    <xf numFmtId="0" fontId="8" fillId="0" borderId="23" xfId="0" applyFont="1" applyBorder="1" applyAlignment="1" applyProtection="1">
      <alignment vertical="justify" wrapText="1"/>
      <protection/>
    </xf>
    <xf numFmtId="0" fontId="0" fillId="0" borderId="23" xfId="0" applyFont="1" applyBorder="1" applyAlignment="1" applyProtection="1">
      <alignment horizontal="center"/>
      <protection/>
    </xf>
    <xf numFmtId="4" fontId="0" fillId="0" borderId="2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top"/>
      <protection/>
    </xf>
    <xf numFmtId="0" fontId="8" fillId="0" borderId="14" xfId="0" applyFont="1" applyBorder="1" applyAlignment="1" applyProtection="1">
      <alignment vertical="justify" wrapText="1"/>
      <protection/>
    </xf>
    <xf numFmtId="0" fontId="0" fillId="0" borderId="14" xfId="0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 vertical="top"/>
      <protection/>
    </xf>
    <xf numFmtId="0" fontId="7" fillId="0" borderId="25" xfId="0" applyFont="1" applyBorder="1" applyAlignment="1" applyProtection="1">
      <alignment vertical="justify" wrapText="1"/>
      <protection/>
    </xf>
    <xf numFmtId="0" fontId="4" fillId="0" borderId="25" xfId="0" applyFont="1" applyBorder="1" applyAlignment="1" applyProtection="1">
      <alignment horizontal="center"/>
      <protection/>
    </xf>
    <xf numFmtId="4" fontId="4" fillId="0" borderId="25" xfId="0" applyNumberFormat="1" applyFont="1" applyBorder="1" applyAlignment="1" applyProtection="1">
      <alignment horizontal="center"/>
      <protection/>
    </xf>
    <xf numFmtId="4" fontId="4" fillId="0" borderId="25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 vertical="top"/>
      <protection/>
    </xf>
    <xf numFmtId="0" fontId="8" fillId="0" borderId="30" xfId="0" applyFont="1" applyBorder="1" applyAlignment="1" applyProtection="1">
      <alignment vertical="justify" wrapText="1"/>
      <protection/>
    </xf>
    <xf numFmtId="0" fontId="0" fillId="0" borderId="3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justify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justify"/>
      <protection locked="0"/>
    </xf>
    <xf numFmtId="0" fontId="0" fillId="0" borderId="0" xfId="0" applyFont="1" applyAlignment="1" applyProtection="1">
      <alignment vertical="justify"/>
      <protection locked="0"/>
    </xf>
    <xf numFmtId="0" fontId="5" fillId="0" borderId="0" xfId="0" applyFont="1" applyBorder="1" applyAlignment="1" applyProtection="1">
      <alignment/>
      <protection locked="0"/>
    </xf>
    <xf numFmtId="4" fontId="6" fillId="0" borderId="17" xfId="0" applyNumberFormat="1" applyFont="1" applyBorder="1" applyAlignment="1" applyProtection="1">
      <alignment horizontal="center"/>
      <protection/>
    </xf>
    <xf numFmtId="4" fontId="6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center"/>
      <protection locked="0"/>
    </xf>
    <xf numFmtId="4" fontId="4" fillId="0" borderId="33" xfId="0" applyNumberFormat="1" applyFont="1" applyBorder="1" applyAlignment="1" applyProtection="1">
      <alignment horizontal="center"/>
      <protection locked="0"/>
    </xf>
    <xf numFmtId="4" fontId="4" fillId="0" borderId="34" xfId="0" applyNumberFormat="1" applyFont="1" applyBorder="1" applyAlignment="1" applyProtection="1">
      <alignment horizontal="center"/>
      <protection locked="0"/>
    </xf>
    <xf numFmtId="4" fontId="4" fillId="0" borderId="34" xfId="0" applyNumberFormat="1" applyFont="1" applyBorder="1" applyAlignment="1" applyProtection="1">
      <alignment horizontal="center"/>
      <protection locked="0"/>
    </xf>
    <xf numFmtId="4" fontId="4" fillId="0" borderId="35" xfId="0" applyNumberFormat="1" applyFont="1" applyBorder="1" applyAlignment="1" applyProtection="1">
      <alignment horizontal="center"/>
      <protection locked="0"/>
    </xf>
    <xf numFmtId="4" fontId="4" fillId="0" borderId="3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4" fillId="0" borderId="36" xfId="0" applyNumberFormat="1" applyFont="1" applyBorder="1" applyAlignment="1" applyProtection="1">
      <alignment horizontal="center"/>
      <protection locked="0"/>
    </xf>
    <xf numFmtId="4" fontId="4" fillId="0" borderId="35" xfId="0" applyNumberFormat="1" applyFont="1" applyBorder="1" applyAlignment="1" applyProtection="1">
      <alignment horizontal="center"/>
      <protection locked="0"/>
    </xf>
    <xf numFmtId="4" fontId="4" fillId="0" borderId="37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zoomScale="115" zoomScaleNormal="115" zoomScalePageLayoutView="0" workbookViewId="0" topLeftCell="B1">
      <selection activeCell="E13" sqref="E13"/>
    </sheetView>
  </sheetViews>
  <sheetFormatPr defaultColWidth="9.140625" defaultRowHeight="12.75"/>
  <cols>
    <col min="1" max="1" width="5.28125" style="22" customWidth="1"/>
    <col min="2" max="2" width="63.140625" style="22" customWidth="1"/>
    <col min="3" max="3" width="11.140625" style="22" customWidth="1"/>
    <col min="4" max="4" width="16.57421875" style="22" customWidth="1"/>
    <col min="5" max="7" width="20.7109375" style="22" customWidth="1"/>
    <col min="8" max="16384" width="9.140625" style="22" customWidth="1"/>
  </cols>
  <sheetData>
    <row r="1" spans="1:7" s="1" customFormat="1" ht="27" customHeight="1" thickBot="1">
      <c r="A1" s="83" t="s">
        <v>89</v>
      </c>
      <c r="B1" s="83"/>
      <c r="C1" s="83"/>
      <c r="D1" s="83"/>
      <c r="E1" s="83"/>
      <c r="F1" s="83"/>
      <c r="G1" s="83"/>
    </row>
    <row r="2" spans="1:8" ht="36" customHeight="1">
      <c r="A2" s="2" t="s">
        <v>54</v>
      </c>
      <c r="B2" s="3" t="s">
        <v>15</v>
      </c>
      <c r="C2" s="3" t="s">
        <v>13</v>
      </c>
      <c r="D2" s="3" t="s">
        <v>5</v>
      </c>
      <c r="E2" s="3" t="s">
        <v>2</v>
      </c>
      <c r="F2" s="4" t="s">
        <v>10</v>
      </c>
      <c r="G2" s="6" t="s">
        <v>9</v>
      </c>
      <c r="H2" s="5"/>
    </row>
    <row r="3" spans="1:7" ht="19.5" customHeight="1" thickBot="1">
      <c r="A3" s="7">
        <v>1</v>
      </c>
      <c r="B3" s="8">
        <v>2</v>
      </c>
      <c r="C3" s="8">
        <v>3</v>
      </c>
      <c r="D3" s="8">
        <v>4</v>
      </c>
      <c r="E3" s="8">
        <v>5</v>
      </c>
      <c r="F3" s="8" t="s">
        <v>3</v>
      </c>
      <c r="G3" s="9" t="s">
        <v>4</v>
      </c>
    </row>
    <row r="4" spans="1:15" s="5" customFormat="1" ht="48" thickBot="1">
      <c r="A4" s="30"/>
      <c r="B4" s="10" t="s">
        <v>19</v>
      </c>
      <c r="C4" s="11" t="s">
        <v>11</v>
      </c>
      <c r="D4" s="11">
        <v>1</v>
      </c>
      <c r="E4" s="27"/>
      <c r="F4" s="27">
        <f>F6+F20+F31+F38+F45+F56+F67+F79+F88+F96+F109+F123+F133+F150</f>
        <v>0</v>
      </c>
      <c r="G4" s="28">
        <f>F4*1.25</f>
        <v>0</v>
      </c>
      <c r="H4" s="31"/>
      <c r="I4" s="31"/>
      <c r="J4" s="31"/>
      <c r="K4" s="31"/>
      <c r="L4" s="31"/>
      <c r="M4" s="31"/>
      <c r="N4" s="32"/>
      <c r="O4" s="32"/>
    </row>
    <row r="5" spans="1:13" s="5" customFormat="1" ht="15.75" thickBot="1">
      <c r="A5" s="33"/>
      <c r="B5" s="34" t="s">
        <v>86</v>
      </c>
      <c r="C5" s="35"/>
      <c r="D5" s="35"/>
      <c r="E5" s="36"/>
      <c r="F5" s="36"/>
      <c r="G5" s="86"/>
      <c r="H5" s="13"/>
      <c r="I5" s="13"/>
      <c r="J5" s="13"/>
      <c r="K5" s="13"/>
      <c r="L5" s="13"/>
      <c r="M5" s="13"/>
    </row>
    <row r="6" spans="1:13" s="5" customFormat="1" ht="15.75" thickTop="1">
      <c r="A6" s="37">
        <v>1</v>
      </c>
      <c r="B6" s="38" t="s">
        <v>87</v>
      </c>
      <c r="C6" s="39" t="s">
        <v>11</v>
      </c>
      <c r="D6" s="39">
        <v>1</v>
      </c>
      <c r="E6" s="40"/>
      <c r="F6" s="40">
        <f>F7+F8+F9+F10+F11+F12+F13+F14+F15+F16+F17</f>
        <v>0</v>
      </c>
      <c r="G6" s="87"/>
      <c r="H6" s="13"/>
      <c r="I6" s="13"/>
      <c r="J6" s="13"/>
      <c r="K6" s="13"/>
      <c r="L6" s="13"/>
      <c r="M6" s="13"/>
    </row>
    <row r="7" spans="1:13" s="5" customFormat="1" ht="12.75">
      <c r="A7" s="41" t="s">
        <v>12</v>
      </c>
      <c r="B7" s="42" t="s">
        <v>77</v>
      </c>
      <c r="C7" s="43" t="s">
        <v>16</v>
      </c>
      <c r="D7" s="44" t="s">
        <v>27</v>
      </c>
      <c r="E7" s="45"/>
      <c r="F7" s="45">
        <f>E7*D7</f>
        <v>0</v>
      </c>
      <c r="G7" s="88"/>
      <c r="H7" s="13"/>
      <c r="I7" s="13"/>
      <c r="J7" s="13"/>
      <c r="K7" s="13"/>
      <c r="L7" s="13"/>
      <c r="M7" s="13"/>
    </row>
    <row r="8" spans="1:13" s="5" customFormat="1" ht="12.75">
      <c r="A8" s="41" t="s">
        <v>12</v>
      </c>
      <c r="B8" s="42" t="s">
        <v>75</v>
      </c>
      <c r="C8" s="43" t="s">
        <v>16</v>
      </c>
      <c r="D8" s="44" t="s">
        <v>27</v>
      </c>
      <c r="E8" s="45"/>
      <c r="F8" s="45">
        <f aca="true" t="shared" si="0" ref="F8:F17">E8*D8</f>
        <v>0</v>
      </c>
      <c r="G8" s="88"/>
      <c r="H8" s="13"/>
      <c r="I8" s="13"/>
      <c r="J8" s="13"/>
      <c r="K8" s="13"/>
      <c r="L8" s="13"/>
      <c r="M8" s="13"/>
    </row>
    <row r="9" spans="1:13" s="5" customFormat="1" ht="12.75">
      <c r="A9" s="41" t="s">
        <v>12</v>
      </c>
      <c r="B9" s="42" t="s">
        <v>20</v>
      </c>
      <c r="C9" s="43" t="s">
        <v>16</v>
      </c>
      <c r="D9" s="44" t="s">
        <v>27</v>
      </c>
      <c r="E9" s="45"/>
      <c r="F9" s="45">
        <f t="shared" si="0"/>
        <v>0</v>
      </c>
      <c r="G9" s="88"/>
      <c r="H9" s="13"/>
      <c r="I9" s="13"/>
      <c r="J9" s="13"/>
      <c r="K9" s="13"/>
      <c r="L9" s="13"/>
      <c r="M9" s="13"/>
    </row>
    <row r="10" spans="1:13" s="5" customFormat="1" ht="12.75">
      <c r="A10" s="41" t="s">
        <v>12</v>
      </c>
      <c r="B10" s="42" t="s">
        <v>33</v>
      </c>
      <c r="C10" s="43" t="s">
        <v>16</v>
      </c>
      <c r="D10" s="44" t="s">
        <v>27</v>
      </c>
      <c r="E10" s="45"/>
      <c r="F10" s="45">
        <f t="shared" si="0"/>
        <v>0</v>
      </c>
      <c r="G10" s="88"/>
      <c r="H10" s="13"/>
      <c r="I10" s="13"/>
      <c r="J10" s="13"/>
      <c r="K10" s="13"/>
      <c r="L10" s="13"/>
      <c r="M10" s="13"/>
    </row>
    <row r="11" spans="1:13" s="5" customFormat="1" ht="12.75">
      <c r="A11" s="41" t="s">
        <v>12</v>
      </c>
      <c r="B11" s="42" t="s">
        <v>22</v>
      </c>
      <c r="C11" s="43" t="s">
        <v>16</v>
      </c>
      <c r="D11" s="44" t="s">
        <v>27</v>
      </c>
      <c r="E11" s="45"/>
      <c r="F11" s="45">
        <f t="shared" si="0"/>
        <v>0</v>
      </c>
      <c r="G11" s="88"/>
      <c r="H11" s="13"/>
      <c r="I11" s="13"/>
      <c r="J11" s="13"/>
      <c r="K11" s="13"/>
      <c r="L11" s="13"/>
      <c r="M11" s="13"/>
    </row>
    <row r="12" spans="1:13" s="5" customFormat="1" ht="12.75">
      <c r="A12" s="41" t="s">
        <v>12</v>
      </c>
      <c r="B12" s="42" t="s">
        <v>23</v>
      </c>
      <c r="C12" s="43" t="s">
        <v>16</v>
      </c>
      <c r="D12" s="44" t="s">
        <v>28</v>
      </c>
      <c r="E12" s="45"/>
      <c r="F12" s="45">
        <f t="shared" si="0"/>
        <v>0</v>
      </c>
      <c r="G12" s="88"/>
      <c r="H12" s="13"/>
      <c r="I12" s="13"/>
      <c r="J12" s="13"/>
      <c r="K12" s="13"/>
      <c r="L12" s="13"/>
      <c r="M12" s="13"/>
    </row>
    <row r="13" spans="1:13" s="5" customFormat="1" ht="12.75">
      <c r="A13" s="41" t="s">
        <v>12</v>
      </c>
      <c r="B13" s="42" t="s">
        <v>24</v>
      </c>
      <c r="C13" s="43" t="s">
        <v>16</v>
      </c>
      <c r="D13" s="44" t="s">
        <v>29</v>
      </c>
      <c r="E13" s="45"/>
      <c r="F13" s="45">
        <f t="shared" si="0"/>
        <v>0</v>
      </c>
      <c r="G13" s="88"/>
      <c r="H13" s="13"/>
      <c r="I13" s="13"/>
      <c r="J13" s="13"/>
      <c r="K13" s="13"/>
      <c r="L13" s="13"/>
      <c r="M13" s="13"/>
    </row>
    <row r="14" spans="1:13" s="5" customFormat="1" ht="12.75">
      <c r="A14" s="41" t="s">
        <v>12</v>
      </c>
      <c r="B14" s="42" t="s">
        <v>25</v>
      </c>
      <c r="C14" s="43" t="s">
        <v>16</v>
      </c>
      <c r="D14" s="44" t="s">
        <v>27</v>
      </c>
      <c r="E14" s="45"/>
      <c r="F14" s="45">
        <f t="shared" si="0"/>
        <v>0</v>
      </c>
      <c r="G14" s="88"/>
      <c r="H14" s="13"/>
      <c r="I14" s="13"/>
      <c r="J14" s="13"/>
      <c r="K14" s="13"/>
      <c r="L14" s="13"/>
      <c r="M14" s="13"/>
    </row>
    <row r="15" spans="1:13" s="5" customFormat="1" ht="12.75">
      <c r="A15" s="41" t="s">
        <v>12</v>
      </c>
      <c r="B15" s="42" t="s">
        <v>26</v>
      </c>
      <c r="C15" s="43" t="s">
        <v>16</v>
      </c>
      <c r="D15" s="44" t="s">
        <v>27</v>
      </c>
      <c r="E15" s="45"/>
      <c r="F15" s="45">
        <f t="shared" si="0"/>
        <v>0</v>
      </c>
      <c r="G15" s="88"/>
      <c r="H15" s="13"/>
      <c r="I15" s="13"/>
      <c r="J15" s="13"/>
      <c r="K15" s="13"/>
      <c r="L15" s="13"/>
      <c r="M15" s="13"/>
    </row>
    <row r="16" spans="1:13" s="5" customFormat="1" ht="12.75">
      <c r="A16" s="41" t="s">
        <v>12</v>
      </c>
      <c r="B16" s="42" t="s">
        <v>88</v>
      </c>
      <c r="C16" s="43" t="s">
        <v>16</v>
      </c>
      <c r="D16" s="44" t="s">
        <v>27</v>
      </c>
      <c r="E16" s="45"/>
      <c r="F16" s="45">
        <f t="shared" si="0"/>
        <v>0</v>
      </c>
      <c r="G16" s="88"/>
      <c r="H16" s="13"/>
      <c r="I16" s="13"/>
      <c r="J16" s="13"/>
      <c r="K16" s="13"/>
      <c r="L16" s="13"/>
      <c r="M16" s="13"/>
    </row>
    <row r="17" spans="1:13" s="5" customFormat="1" ht="28.5">
      <c r="A17" s="41" t="s">
        <v>12</v>
      </c>
      <c r="B17" s="46" t="s">
        <v>30</v>
      </c>
      <c r="C17" s="43" t="s">
        <v>11</v>
      </c>
      <c r="D17" s="43">
        <v>1</v>
      </c>
      <c r="E17" s="45"/>
      <c r="F17" s="45">
        <f t="shared" si="0"/>
        <v>0</v>
      </c>
      <c r="G17" s="88"/>
      <c r="H17" s="13"/>
      <c r="I17" s="13"/>
      <c r="J17" s="13"/>
      <c r="K17" s="13"/>
      <c r="L17" s="13"/>
      <c r="M17" s="13"/>
    </row>
    <row r="18" spans="1:13" s="5" customFormat="1" ht="7.5" customHeight="1">
      <c r="A18" s="47"/>
      <c r="B18" s="48"/>
      <c r="C18" s="49"/>
      <c r="D18" s="49"/>
      <c r="E18" s="50"/>
      <c r="F18" s="50"/>
      <c r="G18" s="89"/>
      <c r="H18" s="13"/>
      <c r="I18" s="13"/>
      <c r="J18" s="13"/>
      <c r="K18" s="13"/>
      <c r="L18" s="13"/>
      <c r="M18" s="13"/>
    </row>
    <row r="19" spans="1:13" s="56" customFormat="1" ht="15.75" thickBot="1">
      <c r="A19" s="51"/>
      <c r="B19" s="52" t="s">
        <v>36</v>
      </c>
      <c r="C19" s="53"/>
      <c r="D19" s="53"/>
      <c r="E19" s="54"/>
      <c r="F19" s="54"/>
      <c r="G19" s="90"/>
      <c r="H19" s="55"/>
      <c r="I19" s="55"/>
      <c r="J19" s="55"/>
      <c r="K19" s="55"/>
      <c r="L19" s="55"/>
      <c r="M19" s="55"/>
    </row>
    <row r="20" spans="1:13" s="58" customFormat="1" ht="15.75" thickTop="1">
      <c r="A20" s="37">
        <v>2</v>
      </c>
      <c r="B20" s="38" t="s">
        <v>68</v>
      </c>
      <c r="C20" s="39" t="s">
        <v>11</v>
      </c>
      <c r="D20" s="39">
        <v>1</v>
      </c>
      <c r="E20" s="40"/>
      <c r="F20" s="40">
        <f>F21+F22+F23+F24+F25+F26+F27+F28+F29</f>
        <v>0</v>
      </c>
      <c r="G20" s="87"/>
      <c r="H20" s="57"/>
      <c r="I20" s="57"/>
      <c r="J20" s="57"/>
      <c r="K20" s="57"/>
      <c r="L20" s="57"/>
      <c r="M20" s="57"/>
    </row>
    <row r="21" spans="1:13" s="58" customFormat="1" ht="12.75">
      <c r="A21" s="41" t="s">
        <v>12</v>
      </c>
      <c r="B21" s="59" t="s">
        <v>43</v>
      </c>
      <c r="C21" s="43" t="s">
        <v>16</v>
      </c>
      <c r="D21" s="43" t="s">
        <v>27</v>
      </c>
      <c r="E21" s="45"/>
      <c r="F21" s="45">
        <f>E21*D21</f>
        <v>0</v>
      </c>
      <c r="G21" s="88"/>
      <c r="H21" s="57"/>
      <c r="I21" s="57"/>
      <c r="J21" s="57"/>
      <c r="K21" s="57"/>
      <c r="L21" s="57"/>
      <c r="M21" s="57"/>
    </row>
    <row r="22" spans="1:13" s="58" customFormat="1" ht="12.75">
      <c r="A22" s="41" t="s">
        <v>12</v>
      </c>
      <c r="B22" s="59" t="s">
        <v>37</v>
      </c>
      <c r="C22" s="43" t="s">
        <v>16</v>
      </c>
      <c r="D22" s="43" t="s">
        <v>27</v>
      </c>
      <c r="E22" s="45"/>
      <c r="F22" s="45">
        <f aca="true" t="shared" si="1" ref="F22:F29">E22*D22</f>
        <v>0</v>
      </c>
      <c r="G22" s="88"/>
      <c r="H22" s="57"/>
      <c r="I22" s="57"/>
      <c r="J22" s="57"/>
      <c r="K22" s="57"/>
      <c r="L22" s="57"/>
      <c r="M22" s="57"/>
    </row>
    <row r="23" spans="1:13" s="58" customFormat="1" ht="12.75">
      <c r="A23" s="41" t="s">
        <v>12</v>
      </c>
      <c r="B23" s="59" t="s">
        <v>38</v>
      </c>
      <c r="C23" s="43" t="s">
        <v>16</v>
      </c>
      <c r="D23" s="43" t="s">
        <v>27</v>
      </c>
      <c r="E23" s="45"/>
      <c r="F23" s="45">
        <f t="shared" si="1"/>
        <v>0</v>
      </c>
      <c r="G23" s="88"/>
      <c r="H23" s="57"/>
      <c r="I23" s="57"/>
      <c r="J23" s="57"/>
      <c r="K23" s="57"/>
      <c r="L23" s="57"/>
      <c r="M23" s="57"/>
    </row>
    <row r="24" spans="1:13" s="58" customFormat="1" ht="12.75">
      <c r="A24" s="41" t="s">
        <v>12</v>
      </c>
      <c r="B24" s="59" t="s">
        <v>90</v>
      </c>
      <c r="C24" s="43" t="s">
        <v>16</v>
      </c>
      <c r="D24" s="43">
        <v>1</v>
      </c>
      <c r="E24" s="45"/>
      <c r="F24" s="45">
        <f t="shared" si="1"/>
        <v>0</v>
      </c>
      <c r="G24" s="88"/>
      <c r="H24" s="57"/>
      <c r="I24" s="57"/>
      <c r="J24" s="57"/>
      <c r="K24" s="57"/>
      <c r="L24" s="57"/>
      <c r="M24" s="57"/>
    </row>
    <row r="25" spans="1:13" s="58" customFormat="1" ht="12.75">
      <c r="A25" s="41" t="s">
        <v>12</v>
      </c>
      <c r="B25" s="59" t="s">
        <v>40</v>
      </c>
      <c r="C25" s="43" t="s">
        <v>16</v>
      </c>
      <c r="D25" s="43">
        <v>5</v>
      </c>
      <c r="E25" s="45"/>
      <c r="F25" s="45">
        <f t="shared" si="1"/>
        <v>0</v>
      </c>
      <c r="G25" s="88"/>
      <c r="H25" s="57"/>
      <c r="I25" s="57"/>
      <c r="J25" s="57"/>
      <c r="K25" s="57"/>
      <c r="L25" s="57"/>
      <c r="M25" s="57"/>
    </row>
    <row r="26" spans="1:13" s="58" customFormat="1" ht="12.75">
      <c r="A26" s="41" t="s">
        <v>12</v>
      </c>
      <c r="B26" s="59" t="s">
        <v>26</v>
      </c>
      <c r="C26" s="43" t="s">
        <v>16</v>
      </c>
      <c r="D26" s="43" t="s">
        <v>27</v>
      </c>
      <c r="E26" s="45"/>
      <c r="F26" s="45">
        <f t="shared" si="1"/>
        <v>0</v>
      </c>
      <c r="G26" s="88"/>
      <c r="H26" s="57"/>
      <c r="I26" s="57"/>
      <c r="J26" s="57"/>
      <c r="K26" s="57"/>
      <c r="L26" s="57"/>
      <c r="M26" s="57"/>
    </row>
    <row r="27" spans="1:13" s="58" customFormat="1" ht="12.75">
      <c r="A27" s="41" t="s">
        <v>12</v>
      </c>
      <c r="B27" s="59" t="s">
        <v>69</v>
      </c>
      <c r="C27" s="43" t="s">
        <v>16</v>
      </c>
      <c r="D27" s="43" t="s">
        <v>27</v>
      </c>
      <c r="E27" s="45"/>
      <c r="F27" s="45">
        <f t="shared" si="1"/>
        <v>0</v>
      </c>
      <c r="G27" s="88"/>
      <c r="H27" s="57"/>
      <c r="I27" s="57"/>
      <c r="J27" s="57"/>
      <c r="K27" s="57"/>
      <c r="L27" s="57"/>
      <c r="M27" s="57"/>
    </row>
    <row r="28" spans="1:13" s="58" customFormat="1" ht="12.75">
      <c r="A28" s="41" t="s">
        <v>12</v>
      </c>
      <c r="B28" s="59" t="s">
        <v>44</v>
      </c>
      <c r="C28" s="43" t="s">
        <v>16</v>
      </c>
      <c r="D28" s="43" t="s">
        <v>27</v>
      </c>
      <c r="E28" s="45"/>
      <c r="F28" s="45">
        <f t="shared" si="1"/>
        <v>0</v>
      </c>
      <c r="G28" s="88"/>
      <c r="H28" s="57"/>
      <c r="I28" s="57"/>
      <c r="J28" s="57"/>
      <c r="K28" s="57"/>
      <c r="L28" s="57"/>
      <c r="M28" s="57"/>
    </row>
    <row r="29" spans="1:13" s="58" customFormat="1" ht="42.75">
      <c r="A29" s="41" t="s">
        <v>12</v>
      </c>
      <c r="B29" s="46" t="s">
        <v>41</v>
      </c>
      <c r="C29" s="43" t="s">
        <v>11</v>
      </c>
      <c r="D29" s="43" t="s">
        <v>27</v>
      </c>
      <c r="E29" s="45"/>
      <c r="F29" s="45">
        <f t="shared" si="1"/>
        <v>0</v>
      </c>
      <c r="G29" s="88"/>
      <c r="H29" s="57"/>
      <c r="I29" s="57"/>
      <c r="J29" s="57"/>
      <c r="K29" s="57"/>
      <c r="L29" s="57"/>
      <c r="M29" s="57"/>
    </row>
    <row r="30" spans="1:13" s="58" customFormat="1" ht="7.5" customHeight="1">
      <c r="A30" s="37"/>
      <c r="B30" s="60"/>
      <c r="C30" s="61"/>
      <c r="D30" s="61"/>
      <c r="E30" s="62"/>
      <c r="F30" s="62"/>
      <c r="G30" s="87"/>
      <c r="H30" s="57"/>
      <c r="I30" s="57"/>
      <c r="J30" s="57"/>
      <c r="K30" s="57"/>
      <c r="L30" s="57"/>
      <c r="M30" s="57"/>
    </row>
    <row r="31" spans="1:13" s="58" customFormat="1" ht="15">
      <c r="A31" s="37">
        <v>3</v>
      </c>
      <c r="B31" s="38" t="s">
        <v>70</v>
      </c>
      <c r="C31" s="39" t="s">
        <v>11</v>
      </c>
      <c r="D31" s="39">
        <v>1</v>
      </c>
      <c r="E31" s="40"/>
      <c r="F31" s="40">
        <f>F32+F33+F34+F35+F36</f>
        <v>0</v>
      </c>
      <c r="G31" s="87"/>
      <c r="H31" s="57"/>
      <c r="I31" s="57"/>
      <c r="J31" s="57"/>
      <c r="K31" s="57"/>
      <c r="L31" s="57"/>
      <c r="M31" s="57"/>
    </row>
    <row r="32" spans="1:13" s="58" customFormat="1" ht="12.75">
      <c r="A32" s="41" t="s">
        <v>12</v>
      </c>
      <c r="B32" s="59" t="s">
        <v>45</v>
      </c>
      <c r="C32" s="43" t="s">
        <v>16</v>
      </c>
      <c r="D32" s="43" t="s">
        <v>27</v>
      </c>
      <c r="E32" s="45"/>
      <c r="F32" s="45">
        <f>E32*D32</f>
        <v>0</v>
      </c>
      <c r="G32" s="88"/>
      <c r="H32" s="57"/>
      <c r="I32" s="57"/>
      <c r="J32" s="57"/>
      <c r="K32" s="57"/>
      <c r="L32" s="57"/>
      <c r="M32" s="57"/>
    </row>
    <row r="33" spans="1:13" s="58" customFormat="1" ht="12.75">
      <c r="A33" s="41" t="s">
        <v>12</v>
      </c>
      <c r="B33" s="59" t="s">
        <v>40</v>
      </c>
      <c r="C33" s="43" t="s">
        <v>16</v>
      </c>
      <c r="D33" s="43">
        <v>9</v>
      </c>
      <c r="E33" s="45"/>
      <c r="F33" s="45">
        <f>E33*D33</f>
        <v>0</v>
      </c>
      <c r="G33" s="88"/>
      <c r="H33" s="57"/>
      <c r="I33" s="57"/>
      <c r="J33" s="57"/>
      <c r="K33" s="57"/>
      <c r="L33" s="57"/>
      <c r="M33" s="57"/>
    </row>
    <row r="34" spans="1:13" s="58" customFormat="1" ht="12.75">
      <c r="A34" s="41" t="s">
        <v>12</v>
      </c>
      <c r="B34" s="59" t="s">
        <v>39</v>
      </c>
      <c r="C34" s="43" t="s">
        <v>16</v>
      </c>
      <c r="D34" s="43" t="s">
        <v>42</v>
      </c>
      <c r="E34" s="45"/>
      <c r="F34" s="45">
        <f>E34*D34</f>
        <v>0</v>
      </c>
      <c r="G34" s="88"/>
      <c r="H34" s="57"/>
      <c r="I34" s="57"/>
      <c r="J34" s="57"/>
      <c r="K34" s="57"/>
      <c r="L34" s="57"/>
      <c r="M34" s="57"/>
    </row>
    <row r="35" spans="1:13" s="58" customFormat="1" ht="12.75">
      <c r="A35" s="41" t="s">
        <v>12</v>
      </c>
      <c r="B35" s="59" t="s">
        <v>26</v>
      </c>
      <c r="C35" s="43" t="s">
        <v>16</v>
      </c>
      <c r="D35" s="43">
        <v>1</v>
      </c>
      <c r="E35" s="45"/>
      <c r="F35" s="45">
        <f>E35*D35</f>
        <v>0</v>
      </c>
      <c r="G35" s="88"/>
      <c r="H35" s="57"/>
      <c r="I35" s="57"/>
      <c r="J35" s="57"/>
      <c r="K35" s="57"/>
      <c r="L35" s="57"/>
      <c r="M35" s="57"/>
    </row>
    <row r="36" spans="1:13" s="58" customFormat="1" ht="42.75">
      <c r="A36" s="41" t="s">
        <v>12</v>
      </c>
      <c r="B36" s="46" t="s">
        <v>41</v>
      </c>
      <c r="C36" s="43" t="s">
        <v>11</v>
      </c>
      <c r="D36" s="43" t="s">
        <v>27</v>
      </c>
      <c r="E36" s="45"/>
      <c r="F36" s="45">
        <f>E36*D36</f>
        <v>0</v>
      </c>
      <c r="G36" s="88"/>
      <c r="H36" s="57"/>
      <c r="I36" s="57"/>
      <c r="J36" s="57"/>
      <c r="K36" s="57"/>
      <c r="L36" s="57"/>
      <c r="M36" s="57"/>
    </row>
    <row r="37" spans="1:13" s="58" customFormat="1" ht="6" customHeight="1">
      <c r="A37" s="37"/>
      <c r="B37" s="60"/>
      <c r="C37" s="61"/>
      <c r="D37" s="61"/>
      <c r="E37" s="62"/>
      <c r="F37" s="62"/>
      <c r="G37" s="87"/>
      <c r="H37" s="57"/>
      <c r="I37" s="57"/>
      <c r="J37" s="57"/>
      <c r="K37" s="57"/>
      <c r="L37" s="57"/>
      <c r="M37" s="57"/>
    </row>
    <row r="38" spans="1:13" s="58" customFormat="1" ht="15">
      <c r="A38" s="37">
        <v>4</v>
      </c>
      <c r="B38" s="38" t="s">
        <v>71</v>
      </c>
      <c r="C38" s="39" t="s">
        <v>11</v>
      </c>
      <c r="D38" s="39">
        <v>1</v>
      </c>
      <c r="E38" s="40"/>
      <c r="F38" s="40">
        <f>F39+F40+F41+F42+F43</f>
        <v>0</v>
      </c>
      <c r="G38" s="87"/>
      <c r="H38" s="57"/>
      <c r="I38" s="57"/>
      <c r="J38" s="57"/>
      <c r="K38" s="57"/>
      <c r="L38" s="57"/>
      <c r="M38" s="57"/>
    </row>
    <row r="39" spans="1:13" s="58" customFormat="1" ht="12.75">
      <c r="A39" s="41" t="s">
        <v>12</v>
      </c>
      <c r="B39" s="59" t="s">
        <v>46</v>
      </c>
      <c r="C39" s="43" t="s">
        <v>16</v>
      </c>
      <c r="D39" s="43" t="s">
        <v>27</v>
      </c>
      <c r="E39" s="45"/>
      <c r="F39" s="45">
        <f>E39*D39</f>
        <v>0</v>
      </c>
      <c r="G39" s="88"/>
      <c r="H39" s="57"/>
      <c r="I39" s="57"/>
      <c r="J39" s="57"/>
      <c r="K39" s="57"/>
      <c r="L39" s="57"/>
      <c r="M39" s="57"/>
    </row>
    <row r="40" spans="1:13" s="58" customFormat="1" ht="12.75">
      <c r="A40" s="41" t="s">
        <v>12</v>
      </c>
      <c r="B40" s="59" t="s">
        <v>43</v>
      </c>
      <c r="C40" s="43" t="s">
        <v>16</v>
      </c>
      <c r="D40" s="43" t="s">
        <v>27</v>
      </c>
      <c r="E40" s="45"/>
      <c r="F40" s="45">
        <f>E40*D40</f>
        <v>0</v>
      </c>
      <c r="G40" s="88"/>
      <c r="H40" s="57"/>
      <c r="I40" s="57"/>
      <c r="J40" s="57"/>
      <c r="K40" s="57"/>
      <c r="L40" s="57"/>
      <c r="M40" s="57"/>
    </row>
    <row r="41" spans="1:13" s="58" customFormat="1" ht="12.75">
      <c r="A41" s="41" t="s">
        <v>12</v>
      </c>
      <c r="B41" s="59" t="s">
        <v>39</v>
      </c>
      <c r="C41" s="43" t="s">
        <v>16</v>
      </c>
      <c r="D41" s="43" t="s">
        <v>42</v>
      </c>
      <c r="E41" s="45"/>
      <c r="F41" s="45">
        <f>E41*D41</f>
        <v>0</v>
      </c>
      <c r="G41" s="88"/>
      <c r="H41" s="57"/>
      <c r="I41" s="57"/>
      <c r="J41" s="57"/>
      <c r="K41" s="57"/>
      <c r="L41" s="57"/>
      <c r="M41" s="57"/>
    </row>
    <row r="42" spans="1:13" s="58" customFormat="1" ht="12.75">
      <c r="A42" s="41" t="s">
        <v>12</v>
      </c>
      <c r="B42" s="59" t="s">
        <v>40</v>
      </c>
      <c r="C42" s="43" t="s">
        <v>16</v>
      </c>
      <c r="D42" s="43" t="s">
        <v>29</v>
      </c>
      <c r="E42" s="45"/>
      <c r="F42" s="45">
        <f>E42*D42</f>
        <v>0</v>
      </c>
      <c r="G42" s="88"/>
      <c r="H42" s="57"/>
      <c r="I42" s="57"/>
      <c r="J42" s="57"/>
      <c r="K42" s="57"/>
      <c r="L42" s="57"/>
      <c r="M42" s="57"/>
    </row>
    <row r="43" spans="1:13" s="58" customFormat="1" ht="42.75">
      <c r="A43" s="41" t="s">
        <v>12</v>
      </c>
      <c r="B43" s="46" t="s">
        <v>41</v>
      </c>
      <c r="C43" s="43" t="s">
        <v>11</v>
      </c>
      <c r="D43" s="43">
        <v>1</v>
      </c>
      <c r="E43" s="45"/>
      <c r="F43" s="45">
        <f>E43*D43</f>
        <v>0</v>
      </c>
      <c r="G43" s="88"/>
      <c r="H43" s="57"/>
      <c r="I43" s="57"/>
      <c r="J43" s="57"/>
      <c r="K43" s="57"/>
      <c r="L43" s="57"/>
      <c r="M43" s="57"/>
    </row>
    <row r="44" spans="1:13" s="58" customFormat="1" ht="7.5" customHeight="1">
      <c r="A44" s="37"/>
      <c r="B44" s="60"/>
      <c r="C44" s="61"/>
      <c r="D44" s="61"/>
      <c r="E44" s="62"/>
      <c r="F44" s="62"/>
      <c r="G44" s="87"/>
      <c r="H44" s="57"/>
      <c r="I44" s="57"/>
      <c r="J44" s="57"/>
      <c r="K44" s="57"/>
      <c r="L44" s="57"/>
      <c r="M44" s="57"/>
    </row>
    <row r="45" spans="1:13" s="58" customFormat="1" ht="15">
      <c r="A45" s="37">
        <v>5</v>
      </c>
      <c r="B45" s="38" t="s">
        <v>72</v>
      </c>
      <c r="C45" s="39" t="s">
        <v>11</v>
      </c>
      <c r="D45" s="39">
        <v>1</v>
      </c>
      <c r="E45" s="40"/>
      <c r="F45" s="40">
        <f>F46+F47+F48+F49+F50+F51+F52+F53</f>
        <v>0</v>
      </c>
      <c r="G45" s="87"/>
      <c r="H45" s="57"/>
      <c r="I45" s="57"/>
      <c r="J45" s="57"/>
      <c r="K45" s="57"/>
      <c r="L45" s="57"/>
      <c r="M45" s="57"/>
    </row>
    <row r="46" spans="1:13" s="58" customFormat="1" ht="12.75">
      <c r="A46" s="41" t="s">
        <v>12</v>
      </c>
      <c r="B46" s="59" t="s">
        <v>73</v>
      </c>
      <c r="C46" s="43" t="s">
        <v>16</v>
      </c>
      <c r="D46" s="43" t="s">
        <v>27</v>
      </c>
      <c r="E46" s="45"/>
      <c r="F46" s="45">
        <f aca="true" t="shared" si="2" ref="F46:F53">E46*D46</f>
        <v>0</v>
      </c>
      <c r="G46" s="88"/>
      <c r="H46" s="57"/>
      <c r="I46" s="57"/>
      <c r="J46" s="57"/>
      <c r="K46" s="57"/>
      <c r="L46" s="57"/>
      <c r="M46" s="57"/>
    </row>
    <row r="47" spans="1:13" s="58" customFormat="1" ht="12.75">
      <c r="A47" s="41" t="s">
        <v>12</v>
      </c>
      <c r="B47" s="59" t="s">
        <v>43</v>
      </c>
      <c r="C47" s="43" t="s">
        <v>16</v>
      </c>
      <c r="D47" s="43" t="s">
        <v>27</v>
      </c>
      <c r="E47" s="45"/>
      <c r="F47" s="45">
        <f t="shared" si="2"/>
        <v>0</v>
      </c>
      <c r="G47" s="88"/>
      <c r="H47" s="57"/>
      <c r="I47" s="57"/>
      <c r="J47" s="57"/>
      <c r="K47" s="57"/>
      <c r="L47" s="57"/>
      <c r="M47" s="57"/>
    </row>
    <row r="48" spans="1:13" s="58" customFormat="1" ht="12.75">
      <c r="A48" s="41" t="s">
        <v>12</v>
      </c>
      <c r="B48" s="59" t="s">
        <v>48</v>
      </c>
      <c r="C48" s="43" t="s">
        <v>16</v>
      </c>
      <c r="D48" s="43" t="s">
        <v>27</v>
      </c>
      <c r="E48" s="45"/>
      <c r="F48" s="45">
        <f t="shared" si="2"/>
        <v>0</v>
      </c>
      <c r="G48" s="88"/>
      <c r="H48" s="57"/>
      <c r="I48" s="57"/>
      <c r="J48" s="57"/>
      <c r="K48" s="57"/>
      <c r="L48" s="57"/>
      <c r="M48" s="57"/>
    </row>
    <row r="49" spans="1:13" s="58" customFormat="1" ht="12.75">
      <c r="A49" s="41" t="s">
        <v>12</v>
      </c>
      <c r="B49" s="59" t="s">
        <v>46</v>
      </c>
      <c r="C49" s="43" t="s">
        <v>16</v>
      </c>
      <c r="D49" s="43" t="s">
        <v>27</v>
      </c>
      <c r="E49" s="45"/>
      <c r="F49" s="45">
        <f t="shared" si="2"/>
        <v>0</v>
      </c>
      <c r="G49" s="88"/>
      <c r="H49" s="57"/>
      <c r="I49" s="57"/>
      <c r="J49" s="57"/>
      <c r="K49" s="57"/>
      <c r="L49" s="57"/>
      <c r="M49" s="57"/>
    </row>
    <row r="50" spans="1:13" s="58" customFormat="1" ht="12.75">
      <c r="A50" s="41" t="s">
        <v>12</v>
      </c>
      <c r="B50" s="59" t="s">
        <v>40</v>
      </c>
      <c r="C50" s="43" t="s">
        <v>16</v>
      </c>
      <c r="D50" s="43">
        <v>10</v>
      </c>
      <c r="E50" s="45"/>
      <c r="F50" s="45">
        <f t="shared" si="2"/>
        <v>0</v>
      </c>
      <c r="G50" s="88"/>
      <c r="H50" s="57"/>
      <c r="I50" s="57"/>
      <c r="J50" s="57"/>
      <c r="K50" s="57"/>
      <c r="L50" s="57"/>
      <c r="M50" s="57"/>
    </row>
    <row r="51" spans="1:13" s="58" customFormat="1" ht="12.75">
      <c r="A51" s="41" t="s">
        <v>12</v>
      </c>
      <c r="B51" s="59" t="s">
        <v>26</v>
      </c>
      <c r="C51" s="43" t="s">
        <v>16</v>
      </c>
      <c r="D51" s="43">
        <v>1</v>
      </c>
      <c r="E51" s="45"/>
      <c r="F51" s="45">
        <f t="shared" si="2"/>
        <v>0</v>
      </c>
      <c r="G51" s="88"/>
      <c r="H51" s="57"/>
      <c r="I51" s="57"/>
      <c r="J51" s="57"/>
      <c r="K51" s="57"/>
      <c r="L51" s="57"/>
      <c r="M51" s="57"/>
    </row>
    <row r="52" spans="1:13" s="58" customFormat="1" ht="12.75">
      <c r="A52" s="41" t="s">
        <v>12</v>
      </c>
      <c r="B52" s="59" t="s">
        <v>39</v>
      </c>
      <c r="C52" s="43" t="s">
        <v>16</v>
      </c>
      <c r="D52" s="43">
        <v>4</v>
      </c>
      <c r="E52" s="45"/>
      <c r="F52" s="45">
        <f t="shared" si="2"/>
        <v>0</v>
      </c>
      <c r="G52" s="88"/>
      <c r="H52" s="57"/>
      <c r="I52" s="57"/>
      <c r="J52" s="57"/>
      <c r="K52" s="57"/>
      <c r="L52" s="57"/>
      <c r="M52" s="57"/>
    </row>
    <row r="53" spans="1:13" s="58" customFormat="1" ht="42.75">
      <c r="A53" s="41" t="s">
        <v>12</v>
      </c>
      <c r="B53" s="46" t="s">
        <v>41</v>
      </c>
      <c r="C53" s="43" t="s">
        <v>11</v>
      </c>
      <c r="D53" s="43">
        <v>1</v>
      </c>
      <c r="E53" s="45"/>
      <c r="F53" s="45">
        <f t="shared" si="2"/>
        <v>0</v>
      </c>
      <c r="G53" s="88"/>
      <c r="H53" s="57"/>
      <c r="I53" s="57"/>
      <c r="J53" s="57"/>
      <c r="K53" s="57"/>
      <c r="L53" s="57"/>
      <c r="M53" s="57"/>
    </row>
    <row r="54" spans="1:13" s="5" customFormat="1" ht="7.5" customHeight="1">
      <c r="A54" s="63"/>
      <c r="B54" s="64"/>
      <c r="C54" s="65"/>
      <c r="D54" s="65"/>
      <c r="E54" s="66"/>
      <c r="F54" s="66"/>
      <c r="G54" s="91"/>
      <c r="H54" s="13"/>
      <c r="I54" s="13"/>
      <c r="J54" s="13"/>
      <c r="K54" s="13"/>
      <c r="L54" s="13"/>
      <c r="M54" s="13"/>
    </row>
    <row r="55" spans="1:13" s="56" customFormat="1" ht="15.75" thickBot="1">
      <c r="A55" s="51"/>
      <c r="B55" s="52" t="s">
        <v>49</v>
      </c>
      <c r="C55" s="53"/>
      <c r="D55" s="53"/>
      <c r="E55" s="54"/>
      <c r="F55" s="54"/>
      <c r="G55" s="90"/>
      <c r="H55" s="55"/>
      <c r="I55" s="55"/>
      <c r="J55" s="55"/>
      <c r="K55" s="55"/>
      <c r="L55" s="55"/>
      <c r="M55" s="55"/>
    </row>
    <row r="56" spans="1:13" s="58" customFormat="1" ht="15.75" thickTop="1">
      <c r="A56" s="37">
        <v>6</v>
      </c>
      <c r="B56" s="38" t="s">
        <v>55</v>
      </c>
      <c r="C56" s="39" t="s">
        <v>11</v>
      </c>
      <c r="D56" s="39">
        <v>1</v>
      </c>
      <c r="E56" s="40"/>
      <c r="F56" s="40">
        <f>F57+F58+F59+F60+F61+F62+F63+F64+F65</f>
        <v>0</v>
      </c>
      <c r="G56" s="87"/>
      <c r="H56" s="57"/>
      <c r="I56" s="57"/>
      <c r="J56" s="57"/>
      <c r="K56" s="57"/>
      <c r="L56" s="57"/>
      <c r="M56" s="57"/>
    </row>
    <row r="57" spans="1:13" s="58" customFormat="1" ht="12.75">
      <c r="A57" s="41" t="s">
        <v>12</v>
      </c>
      <c r="B57" s="59" t="s">
        <v>60</v>
      </c>
      <c r="C57" s="43" t="s">
        <v>16</v>
      </c>
      <c r="D57" s="43" t="s">
        <v>27</v>
      </c>
      <c r="E57" s="45"/>
      <c r="F57" s="45">
        <f>E57*D57</f>
        <v>0</v>
      </c>
      <c r="G57" s="88"/>
      <c r="H57" s="57"/>
      <c r="I57" s="57"/>
      <c r="J57" s="57"/>
      <c r="K57" s="57"/>
      <c r="L57" s="57"/>
      <c r="M57" s="57"/>
    </row>
    <row r="58" spans="1:13" s="58" customFormat="1" ht="12.75">
      <c r="A58" s="41" t="s">
        <v>12</v>
      </c>
      <c r="B58" s="59" t="s">
        <v>57</v>
      </c>
      <c r="C58" s="43" t="s">
        <v>16</v>
      </c>
      <c r="D58" s="43" t="s">
        <v>27</v>
      </c>
      <c r="E58" s="45"/>
      <c r="F58" s="45">
        <f>E58*D58</f>
        <v>0</v>
      </c>
      <c r="G58" s="88"/>
      <c r="H58" s="57"/>
      <c r="I58" s="57"/>
      <c r="J58" s="57"/>
      <c r="K58" s="57"/>
      <c r="L58" s="57"/>
      <c r="M58" s="57"/>
    </row>
    <row r="59" spans="1:13" s="58" customFormat="1" ht="12.75">
      <c r="A59" s="41" t="s">
        <v>12</v>
      </c>
      <c r="B59" s="59" t="s">
        <v>59</v>
      </c>
      <c r="C59" s="43" t="s">
        <v>16</v>
      </c>
      <c r="D59" s="43" t="s">
        <v>27</v>
      </c>
      <c r="E59" s="45"/>
      <c r="F59" s="45">
        <f>E59*D59</f>
        <v>0</v>
      </c>
      <c r="G59" s="88"/>
      <c r="H59" s="57"/>
      <c r="I59" s="57"/>
      <c r="J59" s="57"/>
      <c r="K59" s="57"/>
      <c r="L59" s="57"/>
      <c r="M59" s="57"/>
    </row>
    <row r="60" spans="1:13" s="58" customFormat="1" ht="12.75">
      <c r="A60" s="41" t="s">
        <v>12</v>
      </c>
      <c r="B60" s="59" t="s">
        <v>58</v>
      </c>
      <c r="C60" s="43" t="s">
        <v>16</v>
      </c>
      <c r="D60" s="43" t="s">
        <v>27</v>
      </c>
      <c r="E60" s="45"/>
      <c r="F60" s="45">
        <f aca="true" t="shared" si="3" ref="F60:F65">E60*D60</f>
        <v>0</v>
      </c>
      <c r="G60" s="88"/>
      <c r="H60" s="57"/>
      <c r="I60" s="57"/>
      <c r="J60" s="57"/>
      <c r="K60" s="57"/>
      <c r="L60" s="57"/>
      <c r="M60" s="57"/>
    </row>
    <row r="61" spans="1:13" s="58" customFormat="1" ht="12.75">
      <c r="A61" s="41" t="s">
        <v>12</v>
      </c>
      <c r="B61" s="59" t="s">
        <v>50</v>
      </c>
      <c r="C61" s="43" t="s">
        <v>16</v>
      </c>
      <c r="D61" s="43" t="s">
        <v>27</v>
      </c>
      <c r="E61" s="45"/>
      <c r="F61" s="45">
        <f t="shared" si="3"/>
        <v>0</v>
      </c>
      <c r="G61" s="88"/>
      <c r="H61" s="57"/>
      <c r="I61" s="57"/>
      <c r="J61" s="57"/>
      <c r="K61" s="57"/>
      <c r="L61" s="57"/>
      <c r="M61" s="57"/>
    </row>
    <row r="62" spans="1:13" s="58" customFormat="1" ht="12.75">
      <c r="A62" s="41" t="s">
        <v>12</v>
      </c>
      <c r="B62" s="59" t="s">
        <v>25</v>
      </c>
      <c r="C62" s="43" t="s">
        <v>16</v>
      </c>
      <c r="D62" s="43" t="s">
        <v>27</v>
      </c>
      <c r="E62" s="45"/>
      <c r="F62" s="45">
        <f>E62*D62</f>
        <v>0</v>
      </c>
      <c r="G62" s="88"/>
      <c r="H62" s="57"/>
      <c r="I62" s="57"/>
      <c r="J62" s="57"/>
      <c r="K62" s="57"/>
      <c r="L62" s="57"/>
      <c r="M62" s="57"/>
    </row>
    <row r="63" spans="1:13" s="58" customFormat="1" ht="12.75">
      <c r="A63" s="41" t="s">
        <v>12</v>
      </c>
      <c r="B63" s="59" t="s">
        <v>24</v>
      </c>
      <c r="C63" s="43" t="s">
        <v>16</v>
      </c>
      <c r="D63" s="43" t="s">
        <v>27</v>
      </c>
      <c r="E63" s="45"/>
      <c r="F63" s="45">
        <f t="shared" si="3"/>
        <v>0</v>
      </c>
      <c r="G63" s="88"/>
      <c r="H63" s="57"/>
      <c r="I63" s="57"/>
      <c r="J63" s="57"/>
      <c r="K63" s="57"/>
      <c r="L63" s="57"/>
      <c r="M63" s="57"/>
    </row>
    <row r="64" spans="1:13" s="58" customFormat="1" ht="12.75">
      <c r="A64" s="41" t="s">
        <v>12</v>
      </c>
      <c r="B64" s="59" t="s">
        <v>26</v>
      </c>
      <c r="C64" s="43" t="s">
        <v>16</v>
      </c>
      <c r="D64" s="43">
        <v>1</v>
      </c>
      <c r="E64" s="45"/>
      <c r="F64" s="45">
        <f t="shared" si="3"/>
        <v>0</v>
      </c>
      <c r="G64" s="88"/>
      <c r="H64" s="57"/>
      <c r="I64" s="57"/>
      <c r="J64" s="57"/>
      <c r="K64" s="57"/>
      <c r="L64" s="57"/>
      <c r="M64" s="57"/>
    </row>
    <row r="65" spans="1:13" s="58" customFormat="1" ht="28.5">
      <c r="A65" s="41" t="s">
        <v>12</v>
      </c>
      <c r="B65" s="46" t="s">
        <v>47</v>
      </c>
      <c r="C65" s="43" t="s">
        <v>11</v>
      </c>
      <c r="D65" s="43" t="s">
        <v>27</v>
      </c>
      <c r="E65" s="45"/>
      <c r="F65" s="45">
        <f t="shared" si="3"/>
        <v>0</v>
      </c>
      <c r="G65" s="87"/>
      <c r="H65" s="57"/>
      <c r="I65" s="57"/>
      <c r="J65" s="57"/>
      <c r="K65" s="57"/>
      <c r="L65" s="57"/>
      <c r="M65" s="57"/>
    </row>
    <row r="66" spans="1:13" s="5" customFormat="1" ht="7.5" customHeight="1">
      <c r="A66" s="63"/>
      <c r="B66" s="64"/>
      <c r="C66" s="65"/>
      <c r="D66" s="65"/>
      <c r="E66" s="66"/>
      <c r="F66" s="66"/>
      <c r="G66" s="91"/>
      <c r="H66" s="13"/>
      <c r="I66" s="13"/>
      <c r="J66" s="13"/>
      <c r="K66" s="13"/>
      <c r="L66" s="13"/>
      <c r="M66" s="13"/>
    </row>
    <row r="67" spans="1:13" s="58" customFormat="1" ht="15">
      <c r="A67" s="37">
        <v>7</v>
      </c>
      <c r="B67" s="38" t="s">
        <v>56</v>
      </c>
      <c r="C67" s="39" t="s">
        <v>11</v>
      </c>
      <c r="D67" s="39">
        <v>1</v>
      </c>
      <c r="E67" s="40"/>
      <c r="F67" s="40">
        <f>F68+F69+F70+F71+F72+F73+F74+F75+F76</f>
        <v>0</v>
      </c>
      <c r="G67" s="87"/>
      <c r="H67" s="57"/>
      <c r="I67" s="57"/>
      <c r="J67" s="57"/>
      <c r="K67" s="57"/>
      <c r="L67" s="57"/>
      <c r="M67" s="57"/>
    </row>
    <row r="68" spans="1:13" s="58" customFormat="1" ht="12.75">
      <c r="A68" s="41" t="s">
        <v>12</v>
      </c>
      <c r="B68" s="59" t="s">
        <v>60</v>
      </c>
      <c r="C68" s="43" t="s">
        <v>16</v>
      </c>
      <c r="D68" s="43" t="s">
        <v>27</v>
      </c>
      <c r="E68" s="45"/>
      <c r="F68" s="45">
        <f aca="true" t="shared" si="4" ref="F68:F76">E68*D68</f>
        <v>0</v>
      </c>
      <c r="G68" s="88"/>
      <c r="H68" s="57"/>
      <c r="I68" s="57"/>
      <c r="J68" s="57"/>
      <c r="K68" s="57"/>
      <c r="L68" s="57"/>
      <c r="M68" s="57"/>
    </row>
    <row r="69" spans="1:13" s="58" customFormat="1" ht="12.75">
      <c r="A69" s="41" t="s">
        <v>12</v>
      </c>
      <c r="B69" s="59" t="s">
        <v>61</v>
      </c>
      <c r="C69" s="43" t="s">
        <v>16</v>
      </c>
      <c r="D69" s="43" t="s">
        <v>27</v>
      </c>
      <c r="E69" s="45"/>
      <c r="F69" s="45">
        <f t="shared" si="4"/>
        <v>0</v>
      </c>
      <c r="G69" s="88"/>
      <c r="H69" s="57"/>
      <c r="I69" s="57"/>
      <c r="J69" s="57"/>
      <c r="K69" s="57"/>
      <c r="L69" s="57"/>
      <c r="M69" s="57"/>
    </row>
    <row r="70" spans="1:13" s="58" customFormat="1" ht="12.75">
      <c r="A70" s="41" t="s">
        <v>12</v>
      </c>
      <c r="B70" s="59" t="s">
        <v>59</v>
      </c>
      <c r="C70" s="43" t="s">
        <v>16</v>
      </c>
      <c r="D70" s="43" t="s">
        <v>27</v>
      </c>
      <c r="E70" s="45"/>
      <c r="F70" s="45">
        <f t="shared" si="4"/>
        <v>0</v>
      </c>
      <c r="G70" s="88"/>
      <c r="H70" s="57"/>
      <c r="I70" s="57"/>
      <c r="J70" s="57"/>
      <c r="K70" s="57"/>
      <c r="L70" s="57"/>
      <c r="M70" s="57"/>
    </row>
    <row r="71" spans="1:13" s="58" customFormat="1" ht="12.75">
      <c r="A71" s="41" t="s">
        <v>12</v>
      </c>
      <c r="B71" s="59" t="s">
        <v>58</v>
      </c>
      <c r="C71" s="43" t="s">
        <v>16</v>
      </c>
      <c r="D71" s="43" t="s">
        <v>27</v>
      </c>
      <c r="E71" s="45"/>
      <c r="F71" s="45">
        <f t="shared" si="4"/>
        <v>0</v>
      </c>
      <c r="G71" s="88"/>
      <c r="H71" s="57"/>
      <c r="I71" s="57"/>
      <c r="J71" s="57"/>
      <c r="K71" s="57"/>
      <c r="L71" s="57"/>
      <c r="M71" s="57"/>
    </row>
    <row r="72" spans="1:13" s="58" customFormat="1" ht="12.75">
      <c r="A72" s="41" t="s">
        <v>12</v>
      </c>
      <c r="B72" s="59" t="s">
        <v>50</v>
      </c>
      <c r="C72" s="43" t="s">
        <v>16</v>
      </c>
      <c r="D72" s="43" t="s">
        <v>27</v>
      </c>
      <c r="E72" s="45"/>
      <c r="F72" s="45">
        <f t="shared" si="4"/>
        <v>0</v>
      </c>
      <c r="G72" s="88"/>
      <c r="H72" s="57"/>
      <c r="I72" s="57"/>
      <c r="J72" s="57"/>
      <c r="K72" s="57"/>
      <c r="L72" s="57"/>
      <c r="M72" s="57"/>
    </row>
    <row r="73" spans="1:13" s="58" customFormat="1" ht="12.75">
      <c r="A73" s="41" t="s">
        <v>12</v>
      </c>
      <c r="B73" s="59" t="s">
        <v>25</v>
      </c>
      <c r="C73" s="43" t="s">
        <v>16</v>
      </c>
      <c r="D73" s="43" t="s">
        <v>27</v>
      </c>
      <c r="E73" s="45"/>
      <c r="F73" s="45">
        <f t="shared" si="4"/>
        <v>0</v>
      </c>
      <c r="G73" s="88"/>
      <c r="H73" s="57"/>
      <c r="I73" s="57"/>
      <c r="J73" s="57"/>
      <c r="K73" s="57"/>
      <c r="L73" s="57"/>
      <c r="M73" s="57"/>
    </row>
    <row r="74" spans="1:13" s="58" customFormat="1" ht="12.75">
      <c r="A74" s="41" t="s">
        <v>12</v>
      </c>
      <c r="B74" s="59" t="s">
        <v>24</v>
      </c>
      <c r="C74" s="43" t="s">
        <v>16</v>
      </c>
      <c r="D74" s="43" t="s">
        <v>27</v>
      </c>
      <c r="E74" s="45"/>
      <c r="F74" s="45">
        <f t="shared" si="4"/>
        <v>0</v>
      </c>
      <c r="G74" s="88"/>
      <c r="H74" s="57"/>
      <c r="I74" s="57"/>
      <c r="J74" s="57"/>
      <c r="K74" s="57"/>
      <c r="L74" s="57"/>
      <c r="M74" s="57"/>
    </row>
    <row r="75" spans="1:13" s="58" customFormat="1" ht="12.75">
      <c r="A75" s="41" t="s">
        <v>12</v>
      </c>
      <c r="B75" s="59" t="s">
        <v>26</v>
      </c>
      <c r="C75" s="43" t="s">
        <v>16</v>
      </c>
      <c r="D75" s="43" t="s">
        <v>27</v>
      </c>
      <c r="E75" s="45"/>
      <c r="F75" s="45">
        <f t="shared" si="4"/>
        <v>0</v>
      </c>
      <c r="G75" s="88"/>
      <c r="H75" s="57"/>
      <c r="I75" s="57"/>
      <c r="J75" s="57"/>
      <c r="K75" s="57"/>
      <c r="L75" s="57"/>
      <c r="M75" s="57"/>
    </row>
    <row r="76" spans="1:13" s="58" customFormat="1" ht="28.5">
      <c r="A76" s="41" t="s">
        <v>12</v>
      </c>
      <c r="B76" s="46" t="s">
        <v>47</v>
      </c>
      <c r="C76" s="43" t="s">
        <v>11</v>
      </c>
      <c r="D76" s="43" t="s">
        <v>27</v>
      </c>
      <c r="E76" s="45"/>
      <c r="F76" s="45">
        <f t="shared" si="4"/>
        <v>0</v>
      </c>
      <c r="G76" s="87"/>
      <c r="H76" s="57"/>
      <c r="I76" s="57"/>
      <c r="J76" s="57"/>
      <c r="K76" s="57"/>
      <c r="L76" s="57"/>
      <c r="M76" s="57"/>
    </row>
    <row r="77" spans="1:13" s="58" customFormat="1" ht="7.5" customHeight="1">
      <c r="A77" s="67"/>
      <c r="B77" s="68"/>
      <c r="C77" s="69"/>
      <c r="D77" s="69"/>
      <c r="E77" s="70"/>
      <c r="F77" s="92"/>
      <c r="G77" s="93"/>
      <c r="H77" s="57"/>
      <c r="I77" s="57"/>
      <c r="J77" s="57"/>
      <c r="K77" s="57"/>
      <c r="L77" s="57"/>
      <c r="M77" s="57"/>
    </row>
    <row r="78" spans="1:13" s="56" customFormat="1" ht="15.75" thickBot="1">
      <c r="A78" s="51"/>
      <c r="B78" s="52" t="s">
        <v>81</v>
      </c>
      <c r="C78" s="53"/>
      <c r="D78" s="53"/>
      <c r="E78" s="54"/>
      <c r="F78" s="54"/>
      <c r="G78" s="90"/>
      <c r="H78" s="55"/>
      <c r="I78" s="55"/>
      <c r="J78" s="55"/>
      <c r="K78" s="55"/>
      <c r="L78" s="55"/>
      <c r="M78" s="55"/>
    </row>
    <row r="79" spans="1:13" s="58" customFormat="1" ht="15.75" thickTop="1">
      <c r="A79" s="37">
        <v>8</v>
      </c>
      <c r="B79" s="38" t="s">
        <v>79</v>
      </c>
      <c r="C79" s="39" t="s">
        <v>11</v>
      </c>
      <c r="D79" s="39">
        <v>1</v>
      </c>
      <c r="E79" s="40"/>
      <c r="F79" s="40">
        <f>F80+F81+F82+F83+F84+F85+F86</f>
        <v>0</v>
      </c>
      <c r="G79" s="87"/>
      <c r="H79" s="57"/>
      <c r="I79" s="57"/>
      <c r="J79" s="57"/>
      <c r="K79" s="57"/>
      <c r="L79" s="57"/>
      <c r="M79" s="57"/>
    </row>
    <row r="80" spans="1:13" s="58" customFormat="1" ht="12.75">
      <c r="A80" s="41" t="s">
        <v>12</v>
      </c>
      <c r="B80" s="59" t="s">
        <v>31</v>
      </c>
      <c r="C80" s="43" t="s">
        <v>16</v>
      </c>
      <c r="D80" s="43" t="s">
        <v>27</v>
      </c>
      <c r="E80" s="45"/>
      <c r="F80" s="45">
        <f aca="true" t="shared" si="5" ref="F80:F86">E80*D80</f>
        <v>0</v>
      </c>
      <c r="G80" s="88"/>
      <c r="H80" s="57"/>
      <c r="I80" s="57"/>
      <c r="J80" s="57"/>
      <c r="K80" s="57"/>
      <c r="L80" s="57"/>
      <c r="M80" s="57"/>
    </row>
    <row r="81" spans="1:13" s="58" customFormat="1" ht="12.75">
      <c r="A81" s="41" t="s">
        <v>12</v>
      </c>
      <c r="B81" s="59" t="s">
        <v>80</v>
      </c>
      <c r="C81" s="43" t="s">
        <v>16</v>
      </c>
      <c r="D81" s="43">
        <v>6</v>
      </c>
      <c r="E81" s="45"/>
      <c r="F81" s="45">
        <f t="shared" si="5"/>
        <v>0</v>
      </c>
      <c r="G81" s="88"/>
      <c r="H81" s="57"/>
      <c r="I81" s="57"/>
      <c r="J81" s="57"/>
      <c r="K81" s="57"/>
      <c r="L81" s="57"/>
      <c r="M81" s="57"/>
    </row>
    <row r="82" spans="1:13" s="58" customFormat="1" ht="12.75">
      <c r="A82" s="41" t="s">
        <v>12</v>
      </c>
      <c r="B82" s="59" t="s">
        <v>23</v>
      </c>
      <c r="C82" s="43" t="s">
        <v>16</v>
      </c>
      <c r="D82" s="43">
        <v>2</v>
      </c>
      <c r="E82" s="45"/>
      <c r="F82" s="45">
        <f t="shared" si="5"/>
        <v>0</v>
      </c>
      <c r="G82" s="88"/>
      <c r="H82" s="57"/>
      <c r="I82" s="57"/>
      <c r="J82" s="57"/>
      <c r="K82" s="57"/>
      <c r="L82" s="57"/>
      <c r="M82" s="57"/>
    </row>
    <row r="83" spans="1:13" s="58" customFormat="1" ht="12.75">
      <c r="A83" s="41" t="s">
        <v>12</v>
      </c>
      <c r="B83" s="59" t="s">
        <v>25</v>
      </c>
      <c r="C83" s="43" t="s">
        <v>16</v>
      </c>
      <c r="D83" s="43" t="s">
        <v>27</v>
      </c>
      <c r="E83" s="45"/>
      <c r="F83" s="45">
        <f t="shared" si="5"/>
        <v>0</v>
      </c>
      <c r="G83" s="88"/>
      <c r="H83" s="57"/>
      <c r="I83" s="57"/>
      <c r="J83" s="57"/>
      <c r="K83" s="57"/>
      <c r="L83" s="57"/>
      <c r="M83" s="57"/>
    </row>
    <row r="84" spans="1:13" s="58" customFormat="1" ht="12.75">
      <c r="A84" s="41" t="s">
        <v>12</v>
      </c>
      <c r="B84" s="59" t="s">
        <v>24</v>
      </c>
      <c r="C84" s="43" t="s">
        <v>16</v>
      </c>
      <c r="D84" s="43">
        <v>10</v>
      </c>
      <c r="E84" s="45"/>
      <c r="F84" s="45">
        <f t="shared" si="5"/>
        <v>0</v>
      </c>
      <c r="G84" s="88"/>
      <c r="H84" s="57"/>
      <c r="I84" s="57"/>
      <c r="J84" s="57"/>
      <c r="K84" s="57"/>
      <c r="L84" s="57"/>
      <c r="M84" s="57"/>
    </row>
    <row r="85" spans="1:13" s="58" customFormat="1" ht="12.75">
      <c r="A85" s="41" t="s">
        <v>12</v>
      </c>
      <c r="B85" s="59" t="s">
        <v>26</v>
      </c>
      <c r="C85" s="43" t="s">
        <v>16</v>
      </c>
      <c r="D85" s="43">
        <v>1</v>
      </c>
      <c r="E85" s="45"/>
      <c r="F85" s="45">
        <f t="shared" si="5"/>
        <v>0</v>
      </c>
      <c r="G85" s="88"/>
      <c r="H85" s="57"/>
      <c r="I85" s="57"/>
      <c r="J85" s="57"/>
      <c r="K85" s="57"/>
      <c r="L85" s="57"/>
      <c r="M85" s="57"/>
    </row>
    <row r="86" spans="1:13" s="58" customFormat="1" ht="28.5">
      <c r="A86" s="41" t="s">
        <v>12</v>
      </c>
      <c r="B86" s="46" t="s">
        <v>47</v>
      </c>
      <c r="C86" s="43" t="s">
        <v>11</v>
      </c>
      <c r="D86" s="43" t="s">
        <v>27</v>
      </c>
      <c r="E86" s="45"/>
      <c r="F86" s="45">
        <f t="shared" si="5"/>
        <v>0</v>
      </c>
      <c r="G86" s="87"/>
      <c r="H86" s="57"/>
      <c r="I86" s="57"/>
      <c r="J86" s="57"/>
      <c r="K86" s="57"/>
      <c r="L86" s="57"/>
      <c r="M86" s="57"/>
    </row>
    <row r="87" spans="1:13" s="5" customFormat="1" ht="7.5" customHeight="1">
      <c r="A87" s="37"/>
      <c r="B87" s="60"/>
      <c r="C87" s="61"/>
      <c r="D87" s="61"/>
      <c r="E87" s="66"/>
      <c r="F87" s="66"/>
      <c r="G87" s="91"/>
      <c r="H87" s="13"/>
      <c r="I87" s="13"/>
      <c r="J87" s="13"/>
      <c r="K87" s="13"/>
      <c r="L87" s="13"/>
      <c r="M87" s="13"/>
    </row>
    <row r="88" spans="1:13" s="58" customFormat="1" ht="15">
      <c r="A88" s="37">
        <v>9</v>
      </c>
      <c r="B88" s="38" t="s">
        <v>82</v>
      </c>
      <c r="C88" s="39" t="s">
        <v>11</v>
      </c>
      <c r="D88" s="39">
        <v>1</v>
      </c>
      <c r="E88" s="40"/>
      <c r="F88" s="40">
        <f>F89+F90+F91+F92+F93</f>
        <v>0</v>
      </c>
      <c r="G88" s="87"/>
      <c r="H88" s="57"/>
      <c r="I88" s="57"/>
      <c r="J88" s="57"/>
      <c r="K88" s="57"/>
      <c r="L88" s="57"/>
      <c r="M88" s="57"/>
    </row>
    <row r="89" spans="1:13" s="58" customFormat="1" ht="12.75">
      <c r="A89" s="41" t="s">
        <v>12</v>
      </c>
      <c r="B89" s="59" t="s">
        <v>77</v>
      </c>
      <c r="C89" s="43" t="s">
        <v>16</v>
      </c>
      <c r="D89" s="43" t="s">
        <v>27</v>
      </c>
      <c r="E89" s="45"/>
      <c r="F89" s="45">
        <f>E89*D89</f>
        <v>0</v>
      </c>
      <c r="G89" s="88"/>
      <c r="H89" s="57"/>
      <c r="I89" s="57"/>
      <c r="J89" s="57"/>
      <c r="K89" s="57"/>
      <c r="L89" s="57"/>
      <c r="M89" s="57"/>
    </row>
    <row r="90" spans="1:13" s="58" customFormat="1" ht="12.75">
      <c r="A90" s="41" t="s">
        <v>12</v>
      </c>
      <c r="B90" s="59" t="s">
        <v>25</v>
      </c>
      <c r="C90" s="43" t="s">
        <v>16</v>
      </c>
      <c r="D90" s="43" t="s">
        <v>27</v>
      </c>
      <c r="E90" s="45"/>
      <c r="F90" s="45">
        <f>E90*D90</f>
        <v>0</v>
      </c>
      <c r="G90" s="88"/>
      <c r="H90" s="57"/>
      <c r="I90" s="57"/>
      <c r="J90" s="57"/>
      <c r="K90" s="57"/>
      <c r="L90" s="57"/>
      <c r="M90" s="57"/>
    </row>
    <row r="91" spans="1:13" s="58" customFormat="1" ht="12.75">
      <c r="A91" s="41" t="s">
        <v>12</v>
      </c>
      <c r="B91" s="59" t="s">
        <v>24</v>
      </c>
      <c r="C91" s="43" t="s">
        <v>16</v>
      </c>
      <c r="D91" s="43">
        <v>10</v>
      </c>
      <c r="E91" s="45"/>
      <c r="F91" s="45">
        <f>E91*D91</f>
        <v>0</v>
      </c>
      <c r="G91" s="88"/>
      <c r="H91" s="57"/>
      <c r="I91" s="57"/>
      <c r="J91" s="57"/>
      <c r="K91" s="57"/>
      <c r="L91" s="57"/>
      <c r="M91" s="57"/>
    </row>
    <row r="92" spans="1:13" s="58" customFormat="1" ht="12.75">
      <c r="A92" s="41" t="s">
        <v>12</v>
      </c>
      <c r="B92" s="59" t="s">
        <v>26</v>
      </c>
      <c r="C92" s="43" t="s">
        <v>16</v>
      </c>
      <c r="D92" s="43" t="s">
        <v>27</v>
      </c>
      <c r="E92" s="45"/>
      <c r="F92" s="45">
        <f>E92*D92</f>
        <v>0</v>
      </c>
      <c r="G92" s="88"/>
      <c r="H92" s="57"/>
      <c r="I92" s="57"/>
      <c r="J92" s="57"/>
      <c r="K92" s="57"/>
      <c r="L92" s="57"/>
      <c r="M92" s="57"/>
    </row>
    <row r="93" spans="1:13" s="58" customFormat="1" ht="28.5">
      <c r="A93" s="41" t="s">
        <v>12</v>
      </c>
      <c r="B93" s="46" t="s">
        <v>47</v>
      </c>
      <c r="C93" s="43" t="s">
        <v>11</v>
      </c>
      <c r="D93" s="43" t="s">
        <v>27</v>
      </c>
      <c r="E93" s="45"/>
      <c r="F93" s="45">
        <f>E93*D93</f>
        <v>0</v>
      </c>
      <c r="G93" s="87"/>
      <c r="H93" s="57"/>
      <c r="I93" s="57"/>
      <c r="J93" s="57"/>
      <c r="K93" s="57"/>
      <c r="L93" s="57"/>
      <c r="M93" s="57"/>
    </row>
    <row r="94" spans="1:13" s="58" customFormat="1" ht="7.5" customHeight="1">
      <c r="A94" s="67"/>
      <c r="B94" s="68"/>
      <c r="C94" s="69"/>
      <c r="D94" s="69"/>
      <c r="E94" s="70"/>
      <c r="F94" s="92"/>
      <c r="G94" s="93"/>
      <c r="H94" s="57"/>
      <c r="I94" s="57"/>
      <c r="J94" s="57"/>
      <c r="K94" s="57"/>
      <c r="L94" s="57"/>
      <c r="M94" s="57"/>
    </row>
    <row r="95" spans="1:13" s="56" customFormat="1" ht="15.75" thickBot="1">
      <c r="A95" s="51"/>
      <c r="B95" s="52" t="s">
        <v>83</v>
      </c>
      <c r="C95" s="53"/>
      <c r="D95" s="53"/>
      <c r="E95" s="54"/>
      <c r="F95" s="54"/>
      <c r="G95" s="90"/>
      <c r="H95" s="55"/>
      <c r="I95" s="55"/>
      <c r="J95" s="55"/>
      <c r="K95" s="55"/>
      <c r="L95" s="55"/>
      <c r="M95" s="55"/>
    </row>
    <row r="96" spans="1:13" s="58" customFormat="1" ht="15.75" thickTop="1">
      <c r="A96" s="37">
        <v>10</v>
      </c>
      <c r="B96" s="38" t="s">
        <v>84</v>
      </c>
      <c r="C96" s="39" t="s">
        <v>11</v>
      </c>
      <c r="D96" s="39">
        <v>1</v>
      </c>
      <c r="E96" s="40"/>
      <c r="F96" s="40">
        <f>F97+F98+F99+F100+F101+F102+F103+F104+F105+F106</f>
        <v>0</v>
      </c>
      <c r="G96" s="87"/>
      <c r="H96" s="57"/>
      <c r="I96" s="57"/>
      <c r="J96" s="57"/>
      <c r="K96" s="57"/>
      <c r="L96" s="57"/>
      <c r="M96" s="57"/>
    </row>
    <row r="97" spans="1:13" s="58" customFormat="1" ht="12.75">
      <c r="A97" s="41" t="s">
        <v>12</v>
      </c>
      <c r="B97" s="59" t="s">
        <v>31</v>
      </c>
      <c r="C97" s="43" t="s">
        <v>16</v>
      </c>
      <c r="D97" s="43" t="s">
        <v>27</v>
      </c>
      <c r="E97" s="45"/>
      <c r="F97" s="45">
        <f>E97*D97</f>
        <v>0</v>
      </c>
      <c r="G97" s="88"/>
      <c r="H97" s="57"/>
      <c r="I97" s="57"/>
      <c r="J97" s="57"/>
      <c r="K97" s="57"/>
      <c r="L97" s="57"/>
      <c r="M97" s="57"/>
    </row>
    <row r="98" spans="1:13" s="58" customFormat="1" ht="12.75">
      <c r="A98" s="41" t="s">
        <v>12</v>
      </c>
      <c r="B98" s="59" t="s">
        <v>77</v>
      </c>
      <c r="C98" s="43" t="s">
        <v>16</v>
      </c>
      <c r="D98" s="43">
        <v>1</v>
      </c>
      <c r="E98" s="45"/>
      <c r="F98" s="45">
        <f>E98*D98</f>
        <v>0</v>
      </c>
      <c r="G98" s="88"/>
      <c r="H98" s="57"/>
      <c r="I98" s="57"/>
      <c r="J98" s="57"/>
      <c r="K98" s="57"/>
      <c r="L98" s="57"/>
      <c r="M98" s="57"/>
    </row>
    <row r="99" spans="1:13" s="58" customFormat="1" ht="12.75">
      <c r="A99" s="41" t="s">
        <v>12</v>
      </c>
      <c r="B99" s="59" t="s">
        <v>23</v>
      </c>
      <c r="C99" s="43" t="s">
        <v>16</v>
      </c>
      <c r="D99" s="43">
        <v>2</v>
      </c>
      <c r="E99" s="45"/>
      <c r="F99" s="45">
        <f>E99*D99</f>
        <v>0</v>
      </c>
      <c r="G99" s="88"/>
      <c r="H99" s="57"/>
      <c r="I99" s="57"/>
      <c r="J99" s="57"/>
      <c r="K99" s="57"/>
      <c r="L99" s="57"/>
      <c r="M99" s="57"/>
    </row>
    <row r="100" spans="1:13" s="58" customFormat="1" ht="12.75">
      <c r="A100" s="41" t="s">
        <v>12</v>
      </c>
      <c r="B100" s="59" t="s">
        <v>25</v>
      </c>
      <c r="C100" s="43" t="s">
        <v>16</v>
      </c>
      <c r="D100" s="43" t="s">
        <v>27</v>
      </c>
      <c r="E100" s="45"/>
      <c r="F100" s="45">
        <f>E100*D100</f>
        <v>0</v>
      </c>
      <c r="G100" s="88"/>
      <c r="H100" s="57"/>
      <c r="I100" s="57"/>
      <c r="J100" s="57"/>
      <c r="K100" s="57"/>
      <c r="L100" s="57"/>
      <c r="M100" s="57"/>
    </row>
    <row r="101" spans="1:13" s="58" customFormat="1" ht="12.75">
      <c r="A101" s="41" t="s">
        <v>12</v>
      </c>
      <c r="B101" s="59" t="s">
        <v>24</v>
      </c>
      <c r="C101" s="43" t="s">
        <v>16</v>
      </c>
      <c r="D101" s="43">
        <v>10</v>
      </c>
      <c r="E101" s="45"/>
      <c r="F101" s="45">
        <f aca="true" t="shared" si="6" ref="F101:F106">E101*D101</f>
        <v>0</v>
      </c>
      <c r="G101" s="88"/>
      <c r="H101" s="57"/>
      <c r="I101" s="57"/>
      <c r="J101" s="57"/>
      <c r="K101" s="57"/>
      <c r="L101" s="57"/>
      <c r="M101" s="57"/>
    </row>
    <row r="102" spans="1:13" s="58" customFormat="1" ht="12.75">
      <c r="A102" s="41" t="s">
        <v>12</v>
      </c>
      <c r="B102" s="59" t="s">
        <v>26</v>
      </c>
      <c r="C102" s="43" t="s">
        <v>16</v>
      </c>
      <c r="D102" s="43">
        <v>1</v>
      </c>
      <c r="E102" s="45"/>
      <c r="F102" s="45">
        <f t="shared" si="6"/>
        <v>0</v>
      </c>
      <c r="G102" s="88"/>
      <c r="H102" s="57"/>
      <c r="I102" s="57"/>
      <c r="J102" s="57"/>
      <c r="K102" s="57"/>
      <c r="L102" s="57"/>
      <c r="M102" s="57"/>
    </row>
    <row r="103" spans="1:13" s="58" customFormat="1" ht="12.75">
      <c r="A103" s="41" t="s">
        <v>12</v>
      </c>
      <c r="B103" s="59" t="s">
        <v>75</v>
      </c>
      <c r="C103" s="43" t="s">
        <v>16</v>
      </c>
      <c r="D103" s="43">
        <v>1</v>
      </c>
      <c r="E103" s="45"/>
      <c r="F103" s="45">
        <f t="shared" si="6"/>
        <v>0</v>
      </c>
      <c r="G103" s="87"/>
      <c r="H103" s="57"/>
      <c r="I103" s="57"/>
      <c r="J103" s="57"/>
      <c r="K103" s="57"/>
      <c r="L103" s="57"/>
      <c r="M103" s="57"/>
    </row>
    <row r="104" spans="1:13" s="58" customFormat="1" ht="12.75">
      <c r="A104" s="41" t="s">
        <v>12</v>
      </c>
      <c r="B104" s="59" t="s">
        <v>22</v>
      </c>
      <c r="C104" s="43" t="s">
        <v>16</v>
      </c>
      <c r="D104" s="43">
        <v>1</v>
      </c>
      <c r="E104" s="45"/>
      <c r="F104" s="45">
        <f t="shared" si="6"/>
        <v>0</v>
      </c>
      <c r="G104" s="87"/>
      <c r="H104" s="57"/>
      <c r="I104" s="57"/>
      <c r="J104" s="57"/>
      <c r="K104" s="57"/>
      <c r="L104" s="57"/>
      <c r="M104" s="57"/>
    </row>
    <row r="105" spans="1:13" s="58" customFormat="1" ht="12.75">
      <c r="A105" s="41" t="s">
        <v>12</v>
      </c>
      <c r="B105" s="59" t="s">
        <v>33</v>
      </c>
      <c r="C105" s="43" t="s">
        <v>16</v>
      </c>
      <c r="D105" s="43">
        <v>1</v>
      </c>
      <c r="E105" s="45"/>
      <c r="F105" s="45">
        <f t="shared" si="6"/>
        <v>0</v>
      </c>
      <c r="G105" s="87"/>
      <c r="H105" s="57"/>
      <c r="I105" s="57"/>
      <c r="J105" s="57"/>
      <c r="K105" s="57"/>
      <c r="L105" s="57"/>
      <c r="M105" s="57"/>
    </row>
    <row r="106" spans="1:13" s="58" customFormat="1" ht="28.5">
      <c r="A106" s="41" t="s">
        <v>12</v>
      </c>
      <c r="B106" s="46" t="s">
        <v>47</v>
      </c>
      <c r="C106" s="43" t="s">
        <v>11</v>
      </c>
      <c r="D106" s="43" t="s">
        <v>27</v>
      </c>
      <c r="E106" s="45"/>
      <c r="F106" s="45">
        <f t="shared" si="6"/>
        <v>0</v>
      </c>
      <c r="G106" s="87"/>
      <c r="H106" s="57"/>
      <c r="I106" s="57"/>
      <c r="J106" s="57"/>
      <c r="K106" s="57"/>
      <c r="L106" s="57"/>
      <c r="M106" s="57"/>
    </row>
    <row r="107" spans="1:13" s="5" customFormat="1" ht="7.5" customHeight="1">
      <c r="A107" s="37"/>
      <c r="B107" s="60"/>
      <c r="C107" s="61"/>
      <c r="D107" s="61"/>
      <c r="E107" s="66"/>
      <c r="F107" s="66"/>
      <c r="G107" s="91"/>
      <c r="H107" s="13"/>
      <c r="I107" s="13"/>
      <c r="J107" s="13"/>
      <c r="K107" s="13"/>
      <c r="L107" s="13"/>
      <c r="M107" s="13"/>
    </row>
    <row r="108" spans="1:13" s="56" customFormat="1" ht="15.75" thickBot="1">
      <c r="A108" s="51"/>
      <c r="B108" s="52" t="s">
        <v>62</v>
      </c>
      <c r="C108" s="53"/>
      <c r="D108" s="53"/>
      <c r="E108" s="54"/>
      <c r="F108" s="54"/>
      <c r="G108" s="90"/>
      <c r="H108" s="55"/>
      <c r="I108" s="55"/>
      <c r="J108" s="55"/>
      <c r="K108" s="55"/>
      <c r="L108" s="55"/>
      <c r="M108" s="55"/>
    </row>
    <row r="109" spans="1:13" s="58" customFormat="1" ht="15.75" thickTop="1">
      <c r="A109" s="37">
        <v>11</v>
      </c>
      <c r="B109" s="38" t="s">
        <v>63</v>
      </c>
      <c r="C109" s="39" t="s">
        <v>11</v>
      </c>
      <c r="D109" s="39">
        <v>1</v>
      </c>
      <c r="E109" s="40"/>
      <c r="F109" s="40">
        <f>F110+F111+F112+F113+F114+F115+F116+F117+F118+F119+F120+F121</f>
        <v>0</v>
      </c>
      <c r="G109" s="87"/>
      <c r="H109" s="57"/>
      <c r="I109" s="57"/>
      <c r="J109" s="57"/>
      <c r="K109" s="57"/>
      <c r="L109" s="57"/>
      <c r="M109" s="57"/>
    </row>
    <row r="110" spans="1:13" s="58" customFormat="1" ht="12.75">
      <c r="A110" s="41" t="s">
        <v>12</v>
      </c>
      <c r="B110" s="59" t="s">
        <v>60</v>
      </c>
      <c r="C110" s="43" t="s">
        <v>16</v>
      </c>
      <c r="D110" s="43" t="s">
        <v>27</v>
      </c>
      <c r="E110" s="45"/>
      <c r="F110" s="45">
        <f aca="true" t="shared" si="7" ref="F110:F115">E110*D110</f>
        <v>0</v>
      </c>
      <c r="G110" s="88"/>
      <c r="H110" s="57"/>
      <c r="I110" s="57"/>
      <c r="J110" s="57"/>
      <c r="K110" s="57"/>
      <c r="L110" s="57"/>
      <c r="M110" s="57"/>
    </row>
    <row r="111" spans="1:13" s="58" customFormat="1" ht="12.75">
      <c r="A111" s="41" t="s">
        <v>12</v>
      </c>
      <c r="B111" s="59" t="s">
        <v>61</v>
      </c>
      <c r="C111" s="43" t="s">
        <v>16</v>
      </c>
      <c r="D111" s="43" t="s">
        <v>27</v>
      </c>
      <c r="E111" s="45"/>
      <c r="F111" s="45">
        <f t="shared" si="7"/>
        <v>0</v>
      </c>
      <c r="G111" s="88"/>
      <c r="H111" s="57"/>
      <c r="I111" s="57"/>
      <c r="J111" s="57"/>
      <c r="K111" s="57"/>
      <c r="L111" s="57"/>
      <c r="M111" s="57"/>
    </row>
    <row r="112" spans="1:13" s="58" customFormat="1" ht="12.75">
      <c r="A112" s="41" t="s">
        <v>12</v>
      </c>
      <c r="B112" s="59" t="s">
        <v>59</v>
      </c>
      <c r="C112" s="43" t="s">
        <v>16</v>
      </c>
      <c r="D112" s="43" t="s">
        <v>27</v>
      </c>
      <c r="E112" s="45"/>
      <c r="F112" s="45">
        <f t="shared" si="7"/>
        <v>0</v>
      </c>
      <c r="G112" s="88"/>
      <c r="H112" s="57"/>
      <c r="I112" s="57"/>
      <c r="J112" s="57"/>
      <c r="K112" s="57"/>
      <c r="L112" s="57"/>
      <c r="M112" s="57"/>
    </row>
    <row r="113" spans="1:13" s="58" customFormat="1" ht="12.75">
      <c r="A113" s="41" t="s">
        <v>12</v>
      </c>
      <c r="B113" s="59" t="s">
        <v>58</v>
      </c>
      <c r="C113" s="43" t="s">
        <v>16</v>
      </c>
      <c r="D113" s="43" t="s">
        <v>27</v>
      </c>
      <c r="E113" s="45"/>
      <c r="F113" s="45">
        <f t="shared" si="7"/>
        <v>0</v>
      </c>
      <c r="G113" s="88"/>
      <c r="H113" s="57"/>
      <c r="I113" s="57"/>
      <c r="J113" s="57"/>
      <c r="K113" s="57"/>
      <c r="L113" s="57"/>
      <c r="M113" s="57"/>
    </row>
    <row r="114" spans="1:13" s="58" customFormat="1" ht="12.75">
      <c r="A114" s="41" t="s">
        <v>12</v>
      </c>
      <c r="B114" s="59" t="s">
        <v>50</v>
      </c>
      <c r="C114" s="43" t="s">
        <v>16</v>
      </c>
      <c r="D114" s="43" t="s">
        <v>27</v>
      </c>
      <c r="E114" s="45"/>
      <c r="F114" s="45">
        <f t="shared" si="7"/>
        <v>0</v>
      </c>
      <c r="G114" s="88"/>
      <c r="H114" s="57"/>
      <c r="I114" s="57"/>
      <c r="J114" s="57"/>
      <c r="K114" s="57"/>
      <c r="L114" s="57"/>
      <c r="M114" s="57"/>
    </row>
    <row r="115" spans="1:13" s="58" customFormat="1" ht="12.75">
      <c r="A115" s="41" t="s">
        <v>12</v>
      </c>
      <c r="B115" s="59" t="s">
        <v>25</v>
      </c>
      <c r="C115" s="43" t="s">
        <v>16</v>
      </c>
      <c r="D115" s="43" t="s">
        <v>27</v>
      </c>
      <c r="E115" s="45"/>
      <c r="F115" s="45">
        <f t="shared" si="7"/>
        <v>0</v>
      </c>
      <c r="G115" s="88"/>
      <c r="H115" s="57"/>
      <c r="I115" s="57"/>
      <c r="J115" s="57"/>
      <c r="K115" s="57"/>
      <c r="L115" s="57"/>
      <c r="M115" s="57"/>
    </row>
    <row r="116" spans="1:13" s="58" customFormat="1" ht="12.75">
      <c r="A116" s="41" t="s">
        <v>12</v>
      </c>
      <c r="B116" s="59" t="s">
        <v>24</v>
      </c>
      <c r="C116" s="43" t="s">
        <v>16</v>
      </c>
      <c r="D116" s="43" t="s">
        <v>27</v>
      </c>
      <c r="E116" s="45"/>
      <c r="F116" s="45">
        <f aca="true" t="shared" si="8" ref="F116:F121">E116*D116</f>
        <v>0</v>
      </c>
      <c r="G116" s="88"/>
      <c r="H116" s="57"/>
      <c r="I116" s="57"/>
      <c r="J116" s="57"/>
      <c r="K116" s="57"/>
      <c r="L116" s="57"/>
      <c r="M116" s="57"/>
    </row>
    <row r="117" spans="1:13" s="58" customFormat="1" ht="12.75">
      <c r="A117" s="41" t="s">
        <v>12</v>
      </c>
      <c r="B117" s="59" t="s">
        <v>26</v>
      </c>
      <c r="C117" s="43" t="s">
        <v>16</v>
      </c>
      <c r="D117" s="43">
        <v>1</v>
      </c>
      <c r="E117" s="45"/>
      <c r="F117" s="45">
        <f t="shared" si="8"/>
        <v>0</v>
      </c>
      <c r="G117" s="88"/>
      <c r="H117" s="57"/>
      <c r="I117" s="57"/>
      <c r="J117" s="57"/>
      <c r="K117" s="57"/>
      <c r="L117" s="57"/>
      <c r="M117" s="57"/>
    </row>
    <row r="118" spans="1:13" s="58" customFormat="1" ht="12.75">
      <c r="A118" s="41" t="s">
        <v>12</v>
      </c>
      <c r="B118" s="59" t="s">
        <v>64</v>
      </c>
      <c r="C118" s="43" t="s">
        <v>16</v>
      </c>
      <c r="D118" s="43">
        <v>1</v>
      </c>
      <c r="E118" s="45"/>
      <c r="F118" s="45">
        <f t="shared" si="8"/>
        <v>0</v>
      </c>
      <c r="G118" s="87"/>
      <c r="H118" s="57"/>
      <c r="I118" s="57"/>
      <c r="J118" s="57"/>
      <c r="K118" s="57"/>
      <c r="L118" s="57"/>
      <c r="M118" s="57"/>
    </row>
    <row r="119" spans="1:13" s="58" customFormat="1" ht="12.75">
      <c r="A119" s="41" t="s">
        <v>12</v>
      </c>
      <c r="B119" s="59" t="s">
        <v>51</v>
      </c>
      <c r="C119" s="43" t="s">
        <v>16</v>
      </c>
      <c r="D119" s="43">
        <v>1</v>
      </c>
      <c r="E119" s="45"/>
      <c r="F119" s="45">
        <f t="shared" si="8"/>
        <v>0</v>
      </c>
      <c r="G119" s="87"/>
      <c r="H119" s="57"/>
      <c r="I119" s="57"/>
      <c r="J119" s="57"/>
      <c r="K119" s="57"/>
      <c r="L119" s="57"/>
      <c r="M119" s="57"/>
    </row>
    <row r="120" spans="1:13" s="58" customFormat="1" ht="12.75">
      <c r="A120" s="41" t="s">
        <v>12</v>
      </c>
      <c r="B120" s="59" t="s">
        <v>65</v>
      </c>
      <c r="C120" s="43" t="s">
        <v>16</v>
      </c>
      <c r="D120" s="43">
        <v>1</v>
      </c>
      <c r="E120" s="45"/>
      <c r="F120" s="45">
        <f t="shared" si="8"/>
        <v>0</v>
      </c>
      <c r="G120" s="87"/>
      <c r="H120" s="57"/>
      <c r="I120" s="57"/>
      <c r="J120" s="57"/>
      <c r="K120" s="57"/>
      <c r="L120" s="57"/>
      <c r="M120" s="57"/>
    </row>
    <row r="121" spans="1:13" s="58" customFormat="1" ht="28.5">
      <c r="A121" s="41" t="s">
        <v>12</v>
      </c>
      <c r="B121" s="46" t="s">
        <v>47</v>
      </c>
      <c r="C121" s="43" t="s">
        <v>11</v>
      </c>
      <c r="D121" s="43" t="s">
        <v>27</v>
      </c>
      <c r="E121" s="45"/>
      <c r="F121" s="45">
        <f t="shared" si="8"/>
        <v>0</v>
      </c>
      <c r="G121" s="87"/>
      <c r="H121" s="57"/>
      <c r="I121" s="57"/>
      <c r="J121" s="57"/>
      <c r="K121" s="57"/>
      <c r="L121" s="57"/>
      <c r="M121" s="57"/>
    </row>
    <row r="122" spans="1:13" s="5" customFormat="1" ht="7.5" customHeight="1">
      <c r="A122" s="37"/>
      <c r="B122" s="60"/>
      <c r="C122" s="61"/>
      <c r="D122" s="65"/>
      <c r="E122" s="66"/>
      <c r="F122" s="66"/>
      <c r="G122" s="91"/>
      <c r="H122" s="13"/>
      <c r="I122" s="13"/>
      <c r="J122" s="13"/>
      <c r="K122" s="13"/>
      <c r="L122" s="13"/>
      <c r="M122" s="13"/>
    </row>
    <row r="123" spans="1:13" s="58" customFormat="1" ht="15">
      <c r="A123" s="37">
        <v>12</v>
      </c>
      <c r="B123" s="38" t="s">
        <v>66</v>
      </c>
      <c r="C123" s="39" t="s">
        <v>11</v>
      </c>
      <c r="D123" s="39">
        <v>1</v>
      </c>
      <c r="E123" s="40"/>
      <c r="F123" s="40">
        <f>F124+F125+F126+F127+F128+F129+F130+F131</f>
        <v>0</v>
      </c>
      <c r="G123" s="87"/>
      <c r="H123" s="57"/>
      <c r="I123" s="57"/>
      <c r="J123" s="57"/>
      <c r="K123" s="57"/>
      <c r="L123" s="57"/>
      <c r="M123" s="57"/>
    </row>
    <row r="124" spans="1:13" s="58" customFormat="1" ht="12.75">
      <c r="A124" s="41" t="s">
        <v>12</v>
      </c>
      <c r="B124" s="59" t="s">
        <v>60</v>
      </c>
      <c r="C124" s="43" t="s">
        <v>16</v>
      </c>
      <c r="D124" s="43" t="s">
        <v>27</v>
      </c>
      <c r="E124" s="45"/>
      <c r="F124" s="45">
        <f aca="true" t="shared" si="9" ref="F124:F131">E124*D124</f>
        <v>0</v>
      </c>
      <c r="G124" s="88"/>
      <c r="H124" s="57"/>
      <c r="I124" s="57"/>
      <c r="J124" s="57"/>
      <c r="K124" s="57"/>
      <c r="L124" s="57"/>
      <c r="M124" s="57"/>
    </row>
    <row r="125" spans="1:13" s="58" customFormat="1" ht="12.75">
      <c r="A125" s="41" t="s">
        <v>12</v>
      </c>
      <c r="B125" s="59" t="s">
        <v>61</v>
      </c>
      <c r="C125" s="43" t="s">
        <v>16</v>
      </c>
      <c r="D125" s="43" t="s">
        <v>27</v>
      </c>
      <c r="E125" s="45"/>
      <c r="F125" s="45">
        <f t="shared" si="9"/>
        <v>0</v>
      </c>
      <c r="G125" s="88"/>
      <c r="H125" s="57"/>
      <c r="I125" s="57"/>
      <c r="J125" s="57"/>
      <c r="K125" s="57"/>
      <c r="L125" s="57"/>
      <c r="M125" s="57"/>
    </row>
    <row r="126" spans="1:13" s="58" customFormat="1" ht="12.75">
      <c r="A126" s="41" t="s">
        <v>12</v>
      </c>
      <c r="B126" s="59" t="s">
        <v>59</v>
      </c>
      <c r="C126" s="43" t="s">
        <v>16</v>
      </c>
      <c r="D126" s="43" t="s">
        <v>27</v>
      </c>
      <c r="E126" s="45"/>
      <c r="F126" s="45">
        <f t="shared" si="9"/>
        <v>0</v>
      </c>
      <c r="G126" s="88"/>
      <c r="H126" s="57"/>
      <c r="I126" s="57"/>
      <c r="J126" s="57"/>
      <c r="K126" s="57"/>
      <c r="L126" s="57"/>
      <c r="M126" s="57"/>
    </row>
    <row r="127" spans="1:13" s="58" customFormat="1" ht="12.75">
      <c r="A127" s="41" t="s">
        <v>12</v>
      </c>
      <c r="B127" s="59" t="s">
        <v>58</v>
      </c>
      <c r="C127" s="43" t="s">
        <v>16</v>
      </c>
      <c r="D127" s="43" t="s">
        <v>27</v>
      </c>
      <c r="E127" s="45"/>
      <c r="F127" s="45">
        <f t="shared" si="9"/>
        <v>0</v>
      </c>
      <c r="G127" s="88"/>
      <c r="H127" s="57"/>
      <c r="I127" s="57"/>
      <c r="J127" s="57"/>
      <c r="K127" s="57"/>
      <c r="L127" s="57"/>
      <c r="M127" s="57"/>
    </row>
    <row r="128" spans="1:13" s="58" customFormat="1" ht="12.75">
      <c r="A128" s="41" t="s">
        <v>12</v>
      </c>
      <c r="B128" s="59" t="s">
        <v>67</v>
      </c>
      <c r="C128" s="43" t="s">
        <v>16</v>
      </c>
      <c r="D128" s="43" t="s">
        <v>27</v>
      </c>
      <c r="E128" s="45"/>
      <c r="F128" s="45">
        <f t="shared" si="9"/>
        <v>0</v>
      </c>
      <c r="G128" s="88"/>
      <c r="H128" s="57"/>
      <c r="I128" s="57"/>
      <c r="J128" s="57"/>
      <c r="K128" s="57"/>
      <c r="L128" s="57"/>
      <c r="M128" s="57"/>
    </row>
    <row r="129" spans="1:13" s="58" customFormat="1" ht="12.75">
      <c r="A129" s="41" t="s">
        <v>12</v>
      </c>
      <c r="B129" s="59" t="s">
        <v>51</v>
      </c>
      <c r="C129" s="43" t="s">
        <v>16</v>
      </c>
      <c r="D129" s="43" t="s">
        <v>27</v>
      </c>
      <c r="E129" s="45"/>
      <c r="F129" s="45">
        <f t="shared" si="9"/>
        <v>0</v>
      </c>
      <c r="G129" s="88"/>
      <c r="H129" s="57"/>
      <c r="I129" s="57"/>
      <c r="J129" s="57"/>
      <c r="K129" s="57"/>
      <c r="L129" s="57"/>
      <c r="M129" s="57"/>
    </row>
    <row r="130" spans="1:13" s="58" customFormat="1" ht="12.75">
      <c r="A130" s="41" t="s">
        <v>12</v>
      </c>
      <c r="B130" s="59" t="s">
        <v>24</v>
      </c>
      <c r="C130" s="43" t="s">
        <v>16</v>
      </c>
      <c r="D130" s="43" t="s">
        <v>27</v>
      </c>
      <c r="E130" s="45"/>
      <c r="F130" s="45">
        <f t="shared" si="9"/>
        <v>0</v>
      </c>
      <c r="G130" s="88"/>
      <c r="H130" s="57"/>
      <c r="I130" s="57"/>
      <c r="J130" s="57"/>
      <c r="K130" s="57"/>
      <c r="L130" s="57"/>
      <c r="M130" s="57"/>
    </row>
    <row r="131" spans="1:13" s="58" customFormat="1" ht="28.5">
      <c r="A131" s="41" t="s">
        <v>12</v>
      </c>
      <c r="B131" s="46" t="s">
        <v>47</v>
      </c>
      <c r="C131" s="43" t="s">
        <v>11</v>
      </c>
      <c r="D131" s="43" t="s">
        <v>27</v>
      </c>
      <c r="E131" s="45"/>
      <c r="F131" s="45">
        <f t="shared" si="9"/>
        <v>0</v>
      </c>
      <c r="G131" s="87"/>
      <c r="H131" s="57"/>
      <c r="I131" s="57"/>
      <c r="J131" s="57"/>
      <c r="K131" s="57"/>
      <c r="L131" s="57"/>
      <c r="M131" s="57"/>
    </row>
    <row r="132" spans="1:13" s="58" customFormat="1" ht="7.5" customHeight="1">
      <c r="A132" s="67"/>
      <c r="B132" s="68"/>
      <c r="C132" s="69"/>
      <c r="D132" s="69"/>
      <c r="E132" s="70"/>
      <c r="F132" s="92"/>
      <c r="G132" s="93"/>
      <c r="H132" s="57"/>
      <c r="I132" s="57"/>
      <c r="J132" s="57"/>
      <c r="K132" s="57"/>
      <c r="L132" s="57"/>
      <c r="M132" s="57"/>
    </row>
    <row r="133" spans="1:13" s="58" customFormat="1" ht="15">
      <c r="A133" s="71">
        <v>13</v>
      </c>
      <c r="B133" s="72" t="s">
        <v>74</v>
      </c>
      <c r="C133" s="73" t="s">
        <v>11</v>
      </c>
      <c r="D133" s="73">
        <v>1</v>
      </c>
      <c r="E133" s="74"/>
      <c r="F133" s="74">
        <f>F134+F135+F136+F137+F138+F139+F140+F141+F142+F143+F144+F145+F146+F147</f>
        <v>0</v>
      </c>
      <c r="G133" s="75"/>
      <c r="H133" s="57"/>
      <c r="I133" s="57"/>
      <c r="J133" s="57"/>
      <c r="K133" s="57"/>
      <c r="L133" s="57"/>
      <c r="M133" s="57"/>
    </row>
    <row r="134" spans="1:13" s="58" customFormat="1" ht="12.75">
      <c r="A134" s="41" t="s">
        <v>12</v>
      </c>
      <c r="B134" s="59" t="s">
        <v>21</v>
      </c>
      <c r="C134" s="43" t="s">
        <v>16</v>
      </c>
      <c r="D134" s="43" t="s">
        <v>27</v>
      </c>
      <c r="E134" s="45"/>
      <c r="F134" s="45">
        <f aca="true" t="shared" si="10" ref="F134:F147">E134*D134</f>
        <v>0</v>
      </c>
      <c r="G134" s="88"/>
      <c r="H134" s="57"/>
      <c r="I134" s="57"/>
      <c r="J134" s="57"/>
      <c r="K134" s="57"/>
      <c r="L134" s="57"/>
      <c r="M134" s="57"/>
    </row>
    <row r="135" spans="1:13" s="58" customFormat="1" ht="12.75">
      <c r="A135" s="41" t="s">
        <v>12</v>
      </c>
      <c r="B135" s="59" t="s">
        <v>31</v>
      </c>
      <c r="C135" s="43" t="s">
        <v>16</v>
      </c>
      <c r="D135" s="43" t="s">
        <v>27</v>
      </c>
      <c r="E135" s="45"/>
      <c r="F135" s="45">
        <f t="shared" si="10"/>
        <v>0</v>
      </c>
      <c r="G135" s="88"/>
      <c r="H135" s="57"/>
      <c r="I135" s="57"/>
      <c r="J135" s="57"/>
      <c r="K135" s="57"/>
      <c r="L135" s="57"/>
      <c r="M135" s="57"/>
    </row>
    <row r="136" spans="1:13" s="58" customFormat="1" ht="12.75">
      <c r="A136" s="41" t="s">
        <v>12</v>
      </c>
      <c r="B136" s="59" t="s">
        <v>32</v>
      </c>
      <c r="C136" s="43" t="s">
        <v>16</v>
      </c>
      <c r="D136" s="43" t="s">
        <v>27</v>
      </c>
      <c r="E136" s="45"/>
      <c r="F136" s="45">
        <f t="shared" si="10"/>
        <v>0</v>
      </c>
      <c r="G136" s="88"/>
      <c r="H136" s="57"/>
      <c r="I136" s="57"/>
      <c r="J136" s="57"/>
      <c r="K136" s="57"/>
      <c r="L136" s="57"/>
      <c r="M136" s="57"/>
    </row>
    <row r="137" spans="1:13" s="58" customFormat="1" ht="12.75">
      <c r="A137" s="41" t="s">
        <v>12</v>
      </c>
      <c r="B137" s="59" t="s">
        <v>34</v>
      </c>
      <c r="C137" s="43" t="s">
        <v>16</v>
      </c>
      <c r="D137" s="43" t="s">
        <v>27</v>
      </c>
      <c r="E137" s="45"/>
      <c r="F137" s="45">
        <f t="shared" si="10"/>
        <v>0</v>
      </c>
      <c r="G137" s="88"/>
      <c r="H137" s="57"/>
      <c r="I137" s="57"/>
      <c r="J137" s="57"/>
      <c r="K137" s="57"/>
      <c r="L137" s="57"/>
      <c r="M137" s="57"/>
    </row>
    <row r="138" spans="1:13" s="58" customFormat="1" ht="12.75">
      <c r="A138" s="41" t="s">
        <v>12</v>
      </c>
      <c r="B138" s="59" t="s">
        <v>24</v>
      </c>
      <c r="C138" s="43" t="s">
        <v>16</v>
      </c>
      <c r="D138" s="43">
        <v>10</v>
      </c>
      <c r="E138" s="45"/>
      <c r="F138" s="45">
        <f t="shared" si="10"/>
        <v>0</v>
      </c>
      <c r="G138" s="88"/>
      <c r="H138" s="57"/>
      <c r="I138" s="57"/>
      <c r="J138" s="57"/>
      <c r="K138" s="57"/>
      <c r="L138" s="57"/>
      <c r="M138" s="57"/>
    </row>
    <row r="139" spans="1:13" s="58" customFormat="1" ht="12.75">
      <c r="A139" s="41" t="s">
        <v>12</v>
      </c>
      <c r="B139" s="59" t="s">
        <v>26</v>
      </c>
      <c r="C139" s="43" t="s">
        <v>16</v>
      </c>
      <c r="D139" s="43">
        <v>1</v>
      </c>
      <c r="E139" s="45"/>
      <c r="F139" s="45">
        <f t="shared" si="10"/>
        <v>0</v>
      </c>
      <c r="G139" s="88"/>
      <c r="H139" s="57"/>
      <c r="I139" s="57"/>
      <c r="J139" s="57"/>
      <c r="K139" s="57"/>
      <c r="L139" s="57"/>
      <c r="M139" s="57"/>
    </row>
    <row r="140" spans="1:13" s="58" customFormat="1" ht="12.75">
      <c r="A140" s="41" t="s">
        <v>12</v>
      </c>
      <c r="B140" s="59" t="s">
        <v>78</v>
      </c>
      <c r="C140" s="43" t="s">
        <v>16</v>
      </c>
      <c r="D140" s="43">
        <v>1</v>
      </c>
      <c r="E140" s="45"/>
      <c r="F140" s="45">
        <f t="shared" si="10"/>
        <v>0</v>
      </c>
      <c r="G140" s="88"/>
      <c r="H140" s="57"/>
      <c r="I140" s="57"/>
      <c r="J140" s="57"/>
      <c r="K140" s="57"/>
      <c r="L140" s="57"/>
      <c r="M140" s="57"/>
    </row>
    <row r="141" spans="1:13" s="58" customFormat="1" ht="12.75">
      <c r="A141" s="41" t="s">
        <v>12</v>
      </c>
      <c r="B141" s="59" t="s">
        <v>35</v>
      </c>
      <c r="C141" s="43" t="s">
        <v>16</v>
      </c>
      <c r="D141" s="43">
        <v>1</v>
      </c>
      <c r="E141" s="45"/>
      <c r="F141" s="45">
        <f t="shared" si="10"/>
        <v>0</v>
      </c>
      <c r="G141" s="88"/>
      <c r="H141" s="57"/>
      <c r="I141" s="57"/>
      <c r="J141" s="57"/>
      <c r="K141" s="57"/>
      <c r="L141" s="57"/>
      <c r="M141" s="57"/>
    </row>
    <row r="142" spans="1:13" s="58" customFormat="1" ht="12.75">
      <c r="A142" s="41" t="s">
        <v>12</v>
      </c>
      <c r="B142" s="59" t="s">
        <v>75</v>
      </c>
      <c r="C142" s="43" t="s">
        <v>16</v>
      </c>
      <c r="D142" s="43">
        <v>1</v>
      </c>
      <c r="E142" s="45"/>
      <c r="F142" s="45">
        <f t="shared" si="10"/>
        <v>0</v>
      </c>
      <c r="G142" s="88"/>
      <c r="H142" s="57"/>
      <c r="I142" s="57"/>
      <c r="J142" s="57"/>
      <c r="K142" s="57"/>
      <c r="L142" s="57"/>
      <c r="M142" s="57"/>
    </row>
    <row r="143" spans="1:13" s="58" customFormat="1" ht="12.75">
      <c r="A143" s="41" t="s">
        <v>12</v>
      </c>
      <c r="B143" s="59" t="s">
        <v>76</v>
      </c>
      <c r="C143" s="43" t="s">
        <v>16</v>
      </c>
      <c r="D143" s="43">
        <v>1</v>
      </c>
      <c r="E143" s="45"/>
      <c r="F143" s="45">
        <f t="shared" si="10"/>
        <v>0</v>
      </c>
      <c r="G143" s="88"/>
      <c r="H143" s="57"/>
      <c r="I143" s="57"/>
      <c r="J143" s="57"/>
      <c r="K143" s="57"/>
      <c r="L143" s="57"/>
      <c r="M143" s="57"/>
    </row>
    <row r="144" spans="1:13" s="58" customFormat="1" ht="12.75">
      <c r="A144" s="41" t="s">
        <v>12</v>
      </c>
      <c r="B144" s="59" t="s">
        <v>77</v>
      </c>
      <c r="C144" s="43" t="s">
        <v>16</v>
      </c>
      <c r="D144" s="43">
        <v>1</v>
      </c>
      <c r="E144" s="45"/>
      <c r="F144" s="45">
        <f>E144*D144</f>
        <v>0</v>
      </c>
      <c r="G144" s="88"/>
      <c r="H144" s="57"/>
      <c r="I144" s="57"/>
      <c r="J144" s="57"/>
      <c r="K144" s="57"/>
      <c r="L144" s="57"/>
      <c r="M144" s="57"/>
    </row>
    <row r="145" spans="1:13" s="58" customFormat="1" ht="12.75">
      <c r="A145" s="41" t="s">
        <v>12</v>
      </c>
      <c r="B145" s="59" t="s">
        <v>25</v>
      </c>
      <c r="C145" s="43" t="s">
        <v>16</v>
      </c>
      <c r="D145" s="43">
        <v>1</v>
      </c>
      <c r="E145" s="45"/>
      <c r="F145" s="45">
        <f t="shared" si="10"/>
        <v>0</v>
      </c>
      <c r="G145" s="88"/>
      <c r="H145" s="57"/>
      <c r="I145" s="57"/>
      <c r="J145" s="57"/>
      <c r="K145" s="57"/>
      <c r="L145" s="57"/>
      <c r="M145" s="57"/>
    </row>
    <row r="146" spans="1:13" s="58" customFormat="1" ht="12.75">
      <c r="A146" s="41" t="s">
        <v>12</v>
      </c>
      <c r="B146" s="59" t="s">
        <v>23</v>
      </c>
      <c r="C146" s="43" t="s">
        <v>16</v>
      </c>
      <c r="D146" s="43">
        <v>2</v>
      </c>
      <c r="E146" s="45"/>
      <c r="F146" s="45">
        <f t="shared" si="10"/>
        <v>0</v>
      </c>
      <c r="G146" s="88"/>
      <c r="H146" s="57"/>
      <c r="I146" s="57"/>
      <c r="J146" s="57"/>
      <c r="K146" s="57"/>
      <c r="L146" s="57"/>
      <c r="M146" s="57"/>
    </row>
    <row r="147" spans="1:13" s="58" customFormat="1" ht="42.75">
      <c r="A147" s="41" t="s">
        <v>12</v>
      </c>
      <c r="B147" s="46" t="s">
        <v>41</v>
      </c>
      <c r="C147" s="43" t="s">
        <v>11</v>
      </c>
      <c r="D147" s="43">
        <v>1</v>
      </c>
      <c r="E147" s="45"/>
      <c r="F147" s="45">
        <f t="shared" si="10"/>
        <v>0</v>
      </c>
      <c r="G147" s="88"/>
      <c r="H147" s="57"/>
      <c r="I147" s="57"/>
      <c r="J147" s="57"/>
      <c r="K147" s="57"/>
      <c r="L147" s="57"/>
      <c r="M147" s="57"/>
    </row>
    <row r="148" spans="1:13" s="5" customFormat="1" ht="7.5" customHeight="1">
      <c r="A148" s="63"/>
      <c r="B148" s="64"/>
      <c r="C148" s="65"/>
      <c r="D148" s="65"/>
      <c r="E148" s="66"/>
      <c r="F148" s="66"/>
      <c r="G148" s="91"/>
      <c r="H148" s="13"/>
      <c r="I148" s="13"/>
      <c r="J148" s="13"/>
      <c r="K148" s="13"/>
      <c r="L148" s="13"/>
      <c r="M148" s="13"/>
    </row>
    <row r="149" spans="1:13" s="29" customFormat="1" ht="15.75" thickBot="1">
      <c r="A149" s="51"/>
      <c r="B149" s="52" t="s">
        <v>52</v>
      </c>
      <c r="C149" s="53"/>
      <c r="D149" s="53"/>
      <c r="E149" s="54"/>
      <c r="F149" s="54"/>
      <c r="G149" s="94"/>
      <c r="H149" s="18"/>
      <c r="I149" s="18"/>
      <c r="J149" s="18"/>
      <c r="K149" s="18"/>
      <c r="L149" s="18"/>
      <c r="M149" s="18"/>
    </row>
    <row r="150" spans="1:13" s="5" customFormat="1" ht="15.75" thickTop="1">
      <c r="A150" s="37">
        <v>14</v>
      </c>
      <c r="B150" s="38" t="s">
        <v>85</v>
      </c>
      <c r="C150" s="39" t="s">
        <v>11</v>
      </c>
      <c r="D150" s="39">
        <v>1</v>
      </c>
      <c r="E150" s="40"/>
      <c r="F150" s="40">
        <f>F151+F152+F153+F154+F155+F156+F157+F158</f>
        <v>0</v>
      </c>
      <c r="G150" s="91"/>
      <c r="H150" s="13"/>
      <c r="I150" s="13"/>
      <c r="J150" s="13"/>
      <c r="K150" s="13"/>
      <c r="L150" s="13"/>
      <c r="M150" s="13"/>
    </row>
    <row r="151" spans="1:13" s="5" customFormat="1" ht="12.75">
      <c r="A151" s="41" t="s">
        <v>12</v>
      </c>
      <c r="B151" s="59" t="s">
        <v>23</v>
      </c>
      <c r="C151" s="43" t="s">
        <v>16</v>
      </c>
      <c r="D151" s="43">
        <v>2</v>
      </c>
      <c r="E151" s="45"/>
      <c r="F151" s="45">
        <f>E151*D151</f>
        <v>0</v>
      </c>
      <c r="G151" s="89"/>
      <c r="H151" s="13"/>
      <c r="I151" s="13"/>
      <c r="J151" s="13"/>
      <c r="K151" s="13"/>
      <c r="L151" s="13"/>
      <c r="M151" s="13"/>
    </row>
    <row r="152" spans="1:13" s="5" customFormat="1" ht="12.75">
      <c r="A152" s="41" t="s">
        <v>12</v>
      </c>
      <c r="B152" s="59" t="s">
        <v>77</v>
      </c>
      <c r="C152" s="43" t="s">
        <v>16</v>
      </c>
      <c r="D152" s="43" t="s">
        <v>27</v>
      </c>
      <c r="E152" s="45"/>
      <c r="F152" s="45">
        <f aca="true" t="shared" si="11" ref="F152:F158">E152*D152</f>
        <v>0</v>
      </c>
      <c r="G152" s="89"/>
      <c r="H152" s="13"/>
      <c r="I152" s="13"/>
      <c r="J152" s="13"/>
      <c r="K152" s="13"/>
      <c r="L152" s="13"/>
      <c r="M152" s="13"/>
    </row>
    <row r="153" spans="1:13" s="5" customFormat="1" ht="12.75">
      <c r="A153" s="41" t="s">
        <v>12</v>
      </c>
      <c r="B153" s="59" t="s">
        <v>35</v>
      </c>
      <c r="C153" s="43" t="s">
        <v>16</v>
      </c>
      <c r="D153" s="43" t="s">
        <v>27</v>
      </c>
      <c r="E153" s="45"/>
      <c r="F153" s="45">
        <f t="shared" si="11"/>
        <v>0</v>
      </c>
      <c r="G153" s="89"/>
      <c r="H153" s="13"/>
      <c r="I153" s="13"/>
      <c r="J153" s="13"/>
      <c r="K153" s="13"/>
      <c r="L153" s="13"/>
      <c r="M153" s="13"/>
    </row>
    <row r="154" spans="1:13" s="5" customFormat="1" ht="12.75">
      <c r="A154" s="41" t="s">
        <v>12</v>
      </c>
      <c r="B154" s="59" t="s">
        <v>34</v>
      </c>
      <c r="C154" s="43" t="s">
        <v>16</v>
      </c>
      <c r="D154" s="43" t="s">
        <v>27</v>
      </c>
      <c r="E154" s="45"/>
      <c r="F154" s="45">
        <f t="shared" si="11"/>
        <v>0</v>
      </c>
      <c r="G154" s="89"/>
      <c r="H154" s="13"/>
      <c r="I154" s="13"/>
      <c r="J154" s="13"/>
      <c r="K154" s="13"/>
      <c r="L154" s="13"/>
      <c r="M154" s="13"/>
    </row>
    <row r="155" spans="1:13" s="5" customFormat="1" ht="12.75">
      <c r="A155" s="41" t="s">
        <v>12</v>
      </c>
      <c r="B155" s="59" t="s">
        <v>25</v>
      </c>
      <c r="C155" s="43" t="s">
        <v>16</v>
      </c>
      <c r="D155" s="43" t="s">
        <v>27</v>
      </c>
      <c r="E155" s="45"/>
      <c r="F155" s="45">
        <f t="shared" si="11"/>
        <v>0</v>
      </c>
      <c r="G155" s="89"/>
      <c r="H155" s="13"/>
      <c r="I155" s="13"/>
      <c r="J155" s="13"/>
      <c r="K155" s="13"/>
      <c r="L155" s="13"/>
      <c r="M155" s="13"/>
    </row>
    <row r="156" spans="1:13" s="5" customFormat="1" ht="12.75">
      <c r="A156" s="41" t="s">
        <v>12</v>
      </c>
      <c r="B156" s="59" t="s">
        <v>24</v>
      </c>
      <c r="C156" s="43" t="s">
        <v>16</v>
      </c>
      <c r="D156" s="43">
        <v>10</v>
      </c>
      <c r="E156" s="45"/>
      <c r="F156" s="45">
        <f t="shared" si="11"/>
        <v>0</v>
      </c>
      <c r="G156" s="89"/>
      <c r="H156" s="13"/>
      <c r="I156" s="13"/>
      <c r="J156" s="13"/>
      <c r="K156" s="13"/>
      <c r="L156" s="13"/>
      <c r="M156" s="13"/>
    </row>
    <row r="157" spans="1:13" s="5" customFormat="1" ht="12.75">
      <c r="A157" s="41" t="s">
        <v>12</v>
      </c>
      <c r="B157" s="59" t="s">
        <v>26</v>
      </c>
      <c r="C157" s="43" t="s">
        <v>16</v>
      </c>
      <c r="D157" s="43">
        <v>1</v>
      </c>
      <c r="E157" s="45"/>
      <c r="F157" s="45">
        <f t="shared" si="11"/>
        <v>0</v>
      </c>
      <c r="G157" s="89"/>
      <c r="H157" s="13"/>
      <c r="I157" s="13"/>
      <c r="J157" s="13"/>
      <c r="K157" s="13"/>
      <c r="L157" s="13"/>
      <c r="M157" s="13"/>
    </row>
    <row r="158" spans="1:13" s="5" customFormat="1" ht="29.25" thickBot="1">
      <c r="A158" s="76" t="s">
        <v>12</v>
      </c>
      <c r="B158" s="77" t="s">
        <v>47</v>
      </c>
      <c r="C158" s="78" t="s">
        <v>11</v>
      </c>
      <c r="D158" s="78">
        <v>1</v>
      </c>
      <c r="E158" s="80"/>
      <c r="F158" s="80">
        <f t="shared" si="11"/>
        <v>0</v>
      </c>
      <c r="G158" s="95"/>
      <c r="H158" s="13"/>
      <c r="I158" s="13"/>
      <c r="J158" s="13"/>
      <c r="K158" s="13"/>
      <c r="L158" s="13"/>
      <c r="M158" s="13"/>
    </row>
    <row r="159" spans="1:13" s="5" customFormat="1" ht="14.25">
      <c r="A159" s="26"/>
      <c r="B159" s="14"/>
      <c r="C159" s="21"/>
      <c r="D159" s="21"/>
      <c r="E159" s="25"/>
      <c r="F159" s="25"/>
      <c r="G159" s="16"/>
      <c r="H159" s="13"/>
      <c r="I159" s="13"/>
      <c r="J159" s="13"/>
      <c r="K159" s="13"/>
      <c r="L159" s="13"/>
      <c r="M159" s="13"/>
    </row>
    <row r="160" spans="1:13" s="5" customFormat="1" ht="14.25">
      <c r="A160" s="26"/>
      <c r="B160" s="14"/>
      <c r="C160" s="21"/>
      <c r="D160" s="21"/>
      <c r="E160" s="25"/>
      <c r="F160" s="25"/>
      <c r="G160" s="16"/>
      <c r="H160" s="13"/>
      <c r="I160" s="13"/>
      <c r="J160" s="13"/>
      <c r="K160" s="13"/>
      <c r="L160" s="13"/>
      <c r="M160" s="13"/>
    </row>
    <row r="161" spans="1:13" s="5" customFormat="1" ht="14.25">
      <c r="A161" s="26"/>
      <c r="B161" s="14"/>
      <c r="C161" s="21"/>
      <c r="D161" s="21"/>
      <c r="E161" s="25"/>
      <c r="F161" s="25"/>
      <c r="G161" s="16"/>
      <c r="H161" s="13"/>
      <c r="I161" s="13"/>
      <c r="J161" s="13"/>
      <c r="K161" s="13"/>
      <c r="L161" s="13"/>
      <c r="M161" s="13"/>
    </row>
    <row r="162" spans="1:13" s="5" customFormat="1" ht="14.25">
      <c r="A162" s="26"/>
      <c r="B162" s="14"/>
      <c r="C162" s="21"/>
      <c r="D162" s="21"/>
      <c r="E162" s="25"/>
      <c r="F162" s="25"/>
      <c r="G162" s="16"/>
      <c r="H162" s="13"/>
      <c r="I162" s="13"/>
      <c r="J162" s="13"/>
      <c r="K162" s="13"/>
      <c r="L162" s="13"/>
      <c r="M162" s="13"/>
    </row>
    <row r="163" spans="1:13" s="5" customFormat="1" ht="33" customHeight="1">
      <c r="A163" s="18"/>
      <c r="B163" s="12" t="s">
        <v>17</v>
      </c>
      <c r="C163" s="84">
        <f>F4</f>
        <v>0</v>
      </c>
      <c r="D163" s="84"/>
      <c r="E163" s="16"/>
      <c r="F163" s="16"/>
      <c r="G163" s="16"/>
      <c r="H163" s="13"/>
      <c r="I163" s="13"/>
      <c r="J163" s="13"/>
      <c r="K163" s="13"/>
      <c r="L163" s="13"/>
      <c r="M163" s="13"/>
    </row>
    <row r="164" spans="1:13" s="5" customFormat="1" ht="33" customHeight="1">
      <c r="A164" s="18"/>
      <c r="B164" s="12" t="s">
        <v>14</v>
      </c>
      <c r="C164" s="85">
        <f>C163*0.25</f>
        <v>0</v>
      </c>
      <c r="D164" s="85"/>
      <c r="E164" s="16"/>
      <c r="F164" s="16"/>
      <c r="G164" s="16"/>
      <c r="H164" s="13"/>
      <c r="I164" s="13"/>
      <c r="J164" s="13"/>
      <c r="K164" s="13"/>
      <c r="L164" s="13"/>
      <c r="M164" s="13"/>
    </row>
    <row r="165" spans="1:13" s="5" customFormat="1" ht="33" customHeight="1">
      <c r="A165" s="18"/>
      <c r="B165" s="12" t="s">
        <v>18</v>
      </c>
      <c r="C165" s="85">
        <f>C163+C164</f>
        <v>0</v>
      </c>
      <c r="D165" s="85"/>
      <c r="E165" s="16"/>
      <c r="F165" s="16"/>
      <c r="G165" s="16"/>
      <c r="H165" s="13"/>
      <c r="I165" s="13"/>
      <c r="J165" s="13"/>
      <c r="K165" s="13"/>
      <c r="L165" s="13"/>
      <c r="M165" s="13"/>
    </row>
    <row r="166" spans="1:13" s="5" customFormat="1" ht="14.25">
      <c r="A166" s="79"/>
      <c r="B166" s="14"/>
      <c r="C166" s="15"/>
      <c r="D166" s="15"/>
      <c r="E166" s="16"/>
      <c r="F166" s="16"/>
      <c r="G166" s="16"/>
      <c r="H166" s="13"/>
      <c r="I166" s="13"/>
      <c r="J166" s="13"/>
      <c r="K166" s="13"/>
      <c r="L166" s="13"/>
      <c r="M166" s="13"/>
    </row>
    <row r="167" spans="1:13" s="5" customFormat="1" ht="14.25">
      <c r="A167" s="79"/>
      <c r="B167" s="14"/>
      <c r="C167" s="15"/>
      <c r="D167" s="15"/>
      <c r="E167" s="16"/>
      <c r="F167" s="16"/>
      <c r="G167" s="16"/>
      <c r="H167" s="13"/>
      <c r="I167" s="13"/>
      <c r="J167" s="13"/>
      <c r="K167" s="13"/>
      <c r="L167" s="13"/>
      <c r="M167" s="13"/>
    </row>
    <row r="168" spans="1:13" s="5" customFormat="1" ht="27.75" customHeight="1">
      <c r="A168" s="81" t="s">
        <v>53</v>
      </c>
      <c r="B168" s="82"/>
      <c r="C168" s="82"/>
      <c r="D168" s="82"/>
      <c r="E168" s="82"/>
      <c r="F168" s="82"/>
      <c r="G168" s="82"/>
      <c r="H168" s="13"/>
      <c r="I168" s="13"/>
      <c r="J168" s="13"/>
      <c r="K168" s="13"/>
      <c r="L168" s="13"/>
      <c r="M168" s="13"/>
    </row>
    <row r="169" spans="1:13" s="5" customFormat="1" ht="14.25">
      <c r="A169" s="18"/>
      <c r="B169" s="14"/>
      <c r="C169" s="15"/>
      <c r="D169" s="15"/>
      <c r="E169" s="16"/>
      <c r="F169" s="16"/>
      <c r="G169" s="16"/>
      <c r="H169" s="13"/>
      <c r="I169" s="13"/>
      <c r="J169" s="13"/>
      <c r="K169" s="13"/>
      <c r="L169" s="13"/>
      <c r="M169" s="13"/>
    </row>
    <row r="170" spans="1:13" s="5" customFormat="1" ht="14.25">
      <c r="A170" s="18"/>
      <c r="B170" s="14"/>
      <c r="C170" s="15"/>
      <c r="D170" s="15"/>
      <c r="E170" s="16"/>
      <c r="F170" s="16"/>
      <c r="G170" s="16"/>
      <c r="H170" s="13"/>
      <c r="I170" s="13"/>
      <c r="J170" s="13"/>
      <c r="K170" s="13"/>
      <c r="L170" s="13"/>
      <c r="M170" s="13"/>
    </row>
    <row r="171" spans="1:13" s="5" customFormat="1" ht="14.25">
      <c r="A171" s="18"/>
      <c r="B171" s="14"/>
      <c r="C171" s="15"/>
      <c r="D171" s="15"/>
      <c r="E171" s="16"/>
      <c r="F171" s="16"/>
      <c r="G171" s="16"/>
      <c r="H171" s="13"/>
      <c r="I171" s="13"/>
      <c r="J171" s="13"/>
      <c r="K171" s="13"/>
      <c r="L171" s="13"/>
      <c r="M171" s="13"/>
    </row>
    <row r="172" spans="1:13" s="5" customFormat="1" ht="14.25">
      <c r="A172" s="18"/>
      <c r="B172" s="14"/>
      <c r="C172" s="15"/>
      <c r="D172" s="15"/>
      <c r="E172" s="16"/>
      <c r="F172" s="16"/>
      <c r="G172" s="16"/>
      <c r="H172" s="13"/>
      <c r="I172" s="13"/>
      <c r="J172" s="13"/>
      <c r="K172" s="13"/>
      <c r="L172" s="13"/>
      <c r="M172" s="13"/>
    </row>
    <row r="173" spans="1:13" s="5" customFormat="1" ht="12.75">
      <c r="A173" s="29"/>
      <c r="B173" s="17"/>
      <c r="C173" s="18"/>
      <c r="D173" s="18"/>
      <c r="E173" s="16"/>
      <c r="F173" s="16"/>
      <c r="G173" s="16"/>
      <c r="H173" s="13"/>
      <c r="I173" s="13"/>
      <c r="J173" s="13"/>
      <c r="K173" s="13"/>
      <c r="L173" s="13"/>
      <c r="M173" s="13"/>
    </row>
    <row r="174" spans="1:13" s="5" customFormat="1" ht="12.75">
      <c r="A174" s="29"/>
      <c r="B174" s="17"/>
      <c r="C174" s="18"/>
      <c r="D174" s="18"/>
      <c r="E174" s="16"/>
      <c r="F174" s="16"/>
      <c r="G174" s="16"/>
      <c r="H174" s="13"/>
      <c r="I174" s="13"/>
      <c r="J174" s="13"/>
      <c r="K174" s="13"/>
      <c r="L174" s="13"/>
      <c r="M174" s="13"/>
    </row>
    <row r="175" spans="2:7" ht="12.75">
      <c r="B175" s="19" t="s">
        <v>1</v>
      </c>
      <c r="C175" s="19"/>
      <c r="D175" s="19"/>
      <c r="E175" s="19"/>
      <c r="F175" s="20"/>
      <c r="G175" s="20"/>
    </row>
    <row r="176" spans="2:7" ht="12.75">
      <c r="B176" s="21" t="s">
        <v>7</v>
      </c>
      <c r="C176" s="21"/>
      <c r="D176" s="21"/>
      <c r="F176" s="20"/>
      <c r="G176" s="20"/>
    </row>
    <row r="177" spans="6:7" ht="12.75">
      <c r="F177" s="20"/>
      <c r="G177" s="20"/>
    </row>
    <row r="178" spans="2:7" ht="12.75">
      <c r="B178" s="19"/>
      <c r="C178" s="19"/>
      <c r="D178" s="19"/>
      <c r="E178" s="19"/>
      <c r="F178" s="20"/>
      <c r="G178" s="20"/>
    </row>
    <row r="179" spans="2:7" ht="12.75">
      <c r="B179" s="21" t="s">
        <v>8</v>
      </c>
      <c r="C179" s="21"/>
      <c r="D179" s="21"/>
      <c r="F179" s="20"/>
      <c r="G179" s="20"/>
    </row>
    <row r="180" spans="2:7" ht="12.75">
      <c r="B180" s="21"/>
      <c r="C180" s="21"/>
      <c r="D180" s="21"/>
      <c r="F180" s="20"/>
      <c r="G180" s="20"/>
    </row>
    <row r="181" spans="2:7" ht="12.75">
      <c r="B181" s="20"/>
      <c r="C181" s="20"/>
      <c r="D181" s="20"/>
      <c r="F181" s="20"/>
      <c r="G181" s="20"/>
    </row>
    <row r="182" spans="2:7" ht="12.75">
      <c r="B182" s="23"/>
      <c r="C182" s="20"/>
      <c r="D182" s="19"/>
      <c r="E182" s="19"/>
      <c r="F182" s="19"/>
      <c r="G182" s="20"/>
    </row>
    <row r="183" spans="2:7" ht="12.75">
      <c r="B183" s="24" t="s">
        <v>6</v>
      </c>
      <c r="C183" s="21"/>
      <c r="D183" s="21"/>
      <c r="E183" s="21" t="s">
        <v>0</v>
      </c>
      <c r="F183" s="20"/>
      <c r="G183" s="20"/>
    </row>
    <row r="184" spans="2:7" ht="12.75">
      <c r="B184" s="20"/>
      <c r="C184" s="20"/>
      <c r="D184" s="20"/>
      <c r="E184" s="21"/>
      <c r="F184" s="20"/>
      <c r="G184" s="20"/>
    </row>
    <row r="185" ht="12.75">
      <c r="B185" s="20"/>
    </row>
  </sheetData>
  <sheetProtection password="EF31" sheet="1" formatCells="0" formatColumns="0" formatRows="0" selectLockedCells="1"/>
  <mergeCells count="5">
    <mergeCell ref="A168:G168"/>
    <mergeCell ref="A1:G1"/>
    <mergeCell ref="C163:D163"/>
    <mergeCell ref="C164:D164"/>
    <mergeCell ref="C165:D165"/>
  </mergeCells>
  <printOptions/>
  <pageMargins left="0.5905511811023623" right="0.5905511811023623" top="0.7874015748031497" bottom="0.5905511811023623" header="0.2755905511811024" footer="0.5118110236220472"/>
  <pageSetup horizontalDpi="600" verticalDpi="600" orientation="landscape" paperSize="9" scale="86" r:id="rId3"/>
  <headerFooter alignWithMargins="0">
    <oddHeader>&amp;LOpća bolnica Dubrovnik
Dr. Roka Mišetića 2
20000 Dubrovnik
&amp;CPRILOG 3. - obrazac "TROŠKOVNIK"&amp;Rstr.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2018-08-21T09:43:17Z</cp:lastPrinted>
  <dcterms:created xsi:type="dcterms:W3CDTF">2008-03-03T08:06:45Z</dcterms:created>
  <dcterms:modified xsi:type="dcterms:W3CDTF">2018-08-23T08:50:00Z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